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34D157E8-4088-4C75-A6C4-935853E21B41}" xr6:coauthVersionLast="36" xr6:coauthVersionMax="36" xr10:uidLastSave="{00000000-0000-0000-0000-000000000000}"/>
  <bookViews>
    <workbookView xWindow="930" yWindow="0" windowWidth="19560" windowHeight="8040" tabRatio="779" xr2:uid="{00000000-000D-0000-FFFF-FFFF00000000}"/>
  </bookViews>
  <sheets>
    <sheet name="INDEX" sheetId="3" r:id="rId1"/>
    <sheet name="欧文原著" sheetId="1" r:id="rId2"/>
    <sheet name="様式４－３　欧文原著ダミーデータ" sheetId="12" state="hidden" r:id="rId3"/>
    <sheet name="欧文原著　入力例" sheetId="4" r:id="rId4"/>
    <sheet name="欧文総説その他" sheetId="8" r:id="rId5"/>
    <sheet name="和文原著" sheetId="5" r:id="rId6"/>
    <sheet name="和文総説その他" sheetId="15" r:id="rId7"/>
    <sheet name="欧文原著集計2" sheetId="11" state="hidden" r:id="rId8"/>
    <sheet name="欧文総説その他集計2" sheetId="13" state="hidden" r:id="rId9"/>
    <sheet name="PDL" sheetId="2" state="hidden" r:id="rId10"/>
    <sheet name="集計" sheetId="10" state="hidden" r:id="rId11"/>
    <sheet name="以降不使用" sheetId="14" state="hidden" r:id="rId12"/>
    <sheet name="欧文総説その他集計1" sheetId="9" state="hidden" r:id="rId13"/>
    <sheet name="欧文原著集計1" sheetId="6" state="hidden" r:id="rId14"/>
  </sheets>
  <definedNames>
    <definedName name="_xlnm.Print_Area" localSheetId="1">欧文原著!$A$1:$O$12</definedName>
    <definedName name="_xlnm.Print_Area" localSheetId="3">'欧文原著　入力例'!$A$1:$O$12</definedName>
    <definedName name="_xlnm.Print_Area" localSheetId="13">欧文原著集計1!$A$1:$AO$44</definedName>
    <definedName name="_xlnm.Print_Area" localSheetId="7">欧文原著集計2!$A$1:$AO$44</definedName>
    <definedName name="_xlnm.Print_Area" localSheetId="4">欧文総説その他!$A$1:$M$12</definedName>
    <definedName name="_xlnm.Print_Area" localSheetId="8">欧文総説その他集計2!$A$1:$AO$44</definedName>
    <definedName name="_xlnm.Print_Area" localSheetId="2">'様式４－３　欧文原著ダミーデータ'!$A$1:$R$102</definedName>
    <definedName name="_xlnm.Print_Area" localSheetId="5">和文原著!$A$1:$H$12</definedName>
    <definedName name="_xlnm.Print_Area" localSheetId="6">和文総説その他!$A$1:$H$12</definedName>
    <definedName name="_xlnm.Print_Titles" localSheetId="1">欧文原著!$1:$2</definedName>
    <definedName name="_xlnm.Print_Titles" localSheetId="3">'欧文原著　入力例'!$1:$2</definedName>
    <definedName name="_xlnm.Print_Titles" localSheetId="13">欧文原著集計1!$A:$I</definedName>
    <definedName name="_xlnm.Print_Titles" localSheetId="7">欧文原著集計2!$A:$I</definedName>
    <definedName name="_xlnm.Print_Titles" localSheetId="4">欧文総説その他!$1:$2</definedName>
    <definedName name="_xlnm.Print_Titles" localSheetId="12">欧文総説その他集計1!$A:$I</definedName>
    <definedName name="_xlnm.Print_Titles" localSheetId="8">欧文総説その他集計2!$A:$I</definedName>
    <definedName name="_xlnm.Print_Titles" localSheetId="2">'様式４－３　欧文原著ダミーデータ'!$1:$2</definedName>
    <definedName name="_xlnm.Print_Titles" localSheetId="5">和文原著!$1:$2</definedName>
    <definedName name="_xlnm.Print_Titles" localSheetId="6">和文総説その他!$1:$2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 i="15" l="1"/>
  <c r="C1" i="15"/>
  <c r="D1" i="5"/>
  <c r="C1" i="5"/>
  <c r="B1" i="15" l="1"/>
  <c r="C1" i="4" l="1"/>
  <c r="V29" i="11" l="1"/>
  <c r="AL48" i="13" l="1"/>
  <c r="AH48" i="13"/>
  <c r="AD48" i="13"/>
  <c r="Z48" i="13"/>
  <c r="V48" i="13"/>
  <c r="R48" i="13"/>
  <c r="N48" i="13"/>
  <c r="J48" i="13"/>
  <c r="H48" i="13"/>
  <c r="F48" i="13"/>
  <c r="D48" i="13"/>
  <c r="B48" i="13"/>
  <c r="AL47" i="13"/>
  <c r="AH47" i="13"/>
  <c r="AD47" i="13"/>
  <c r="Z47" i="13"/>
  <c r="V47" i="13"/>
  <c r="R47" i="13"/>
  <c r="N47" i="13"/>
  <c r="J47" i="13"/>
  <c r="H47" i="13"/>
  <c r="F47" i="13"/>
  <c r="D47" i="13"/>
  <c r="B47" i="13"/>
  <c r="AL46" i="13"/>
  <c r="AH46" i="13"/>
  <c r="AD46" i="13"/>
  <c r="Z46" i="13"/>
  <c r="V46" i="13"/>
  <c r="R46" i="13"/>
  <c r="N46" i="13"/>
  <c r="J46" i="13"/>
  <c r="H46" i="13"/>
  <c r="F46" i="13"/>
  <c r="D46" i="13"/>
  <c r="B46" i="13"/>
  <c r="AL45" i="13"/>
  <c r="AH45" i="13"/>
  <c r="AD45" i="13"/>
  <c r="Z45" i="13"/>
  <c r="V45" i="13"/>
  <c r="R45" i="13"/>
  <c r="N45" i="13"/>
  <c r="J45" i="13"/>
  <c r="H45" i="13"/>
  <c r="F45" i="13"/>
  <c r="D45" i="13"/>
  <c r="B45" i="13"/>
  <c r="AL44" i="13"/>
  <c r="AH44" i="13"/>
  <c r="AD44" i="13"/>
  <c r="Z44" i="13"/>
  <c r="V44" i="13"/>
  <c r="R44" i="13"/>
  <c r="N44" i="13"/>
  <c r="J44" i="13"/>
  <c r="H44" i="13"/>
  <c r="F44" i="13"/>
  <c r="D44" i="13"/>
  <c r="B44" i="13"/>
  <c r="AL43" i="13"/>
  <c r="AH43" i="13"/>
  <c r="AD43" i="13"/>
  <c r="Z43" i="13"/>
  <c r="V43" i="13"/>
  <c r="R43" i="13"/>
  <c r="N43" i="13"/>
  <c r="Q47" i="13" s="1"/>
  <c r="J43" i="13"/>
  <c r="H43" i="13"/>
  <c r="F43" i="13"/>
  <c r="D43" i="13"/>
  <c r="B43" i="13"/>
  <c r="AL42" i="13"/>
  <c r="AH42" i="13"/>
  <c r="AD42" i="13"/>
  <c r="Z42" i="13"/>
  <c r="V42" i="13"/>
  <c r="R42" i="13"/>
  <c r="N42" i="13"/>
  <c r="Q46" i="13" s="1"/>
  <c r="J42" i="13"/>
  <c r="H42" i="13"/>
  <c r="F42" i="13"/>
  <c r="D42" i="13"/>
  <c r="B42" i="13"/>
  <c r="AL41" i="13"/>
  <c r="AH41" i="13"/>
  <c r="AD41" i="13"/>
  <c r="AG45" i="13" s="1"/>
  <c r="Z41" i="13"/>
  <c r="V41" i="13"/>
  <c r="R41" i="13"/>
  <c r="N41" i="13"/>
  <c r="J41" i="13"/>
  <c r="H41" i="13"/>
  <c r="F41" i="13"/>
  <c r="D41" i="13"/>
  <c r="B41" i="13"/>
  <c r="AL40" i="13"/>
  <c r="AO44" i="13" s="1"/>
  <c r="AH40" i="13"/>
  <c r="AD40" i="13"/>
  <c r="AG44" i="13" s="1"/>
  <c r="Z40" i="13"/>
  <c r="V40" i="13"/>
  <c r="R40" i="13"/>
  <c r="N40" i="13"/>
  <c r="J40" i="13"/>
  <c r="H40" i="13"/>
  <c r="F40" i="13"/>
  <c r="D40" i="13"/>
  <c r="B40" i="13"/>
  <c r="AL39" i="13"/>
  <c r="AH39" i="13"/>
  <c r="AD39" i="13"/>
  <c r="N5" i="10" s="1"/>
  <c r="Z39" i="13"/>
  <c r="V39" i="13"/>
  <c r="M8" i="10" s="1"/>
  <c r="R39" i="13"/>
  <c r="N39" i="13"/>
  <c r="Q43" i="13" s="1"/>
  <c r="J39" i="13"/>
  <c r="H39" i="13"/>
  <c r="F39" i="13"/>
  <c r="D39" i="13"/>
  <c r="B39" i="13"/>
  <c r="AL38" i="13"/>
  <c r="AO42" i="13" s="1"/>
  <c r="AH38" i="13"/>
  <c r="AD38" i="13"/>
  <c r="Z38" i="13"/>
  <c r="V38" i="13"/>
  <c r="R38" i="13"/>
  <c r="N38" i="13"/>
  <c r="J38" i="13"/>
  <c r="H38" i="13"/>
  <c r="F38" i="13"/>
  <c r="D38" i="13"/>
  <c r="B38" i="13"/>
  <c r="AL37" i="13"/>
  <c r="AH37" i="13"/>
  <c r="AD37" i="13"/>
  <c r="Z37" i="13"/>
  <c r="V37" i="13"/>
  <c r="Y41" i="13" s="1"/>
  <c r="R37" i="13"/>
  <c r="N37" i="13"/>
  <c r="Q41" i="13" s="1"/>
  <c r="J37" i="13"/>
  <c r="H37" i="13"/>
  <c r="F37" i="13"/>
  <c r="D37" i="13"/>
  <c r="B37" i="13"/>
  <c r="AL36" i="13"/>
  <c r="AO40" i="13" s="1"/>
  <c r="AH36" i="13"/>
  <c r="AD36" i="13"/>
  <c r="Z36" i="13"/>
  <c r="V36" i="13"/>
  <c r="R36" i="13"/>
  <c r="N36" i="13"/>
  <c r="J36" i="13"/>
  <c r="H36" i="13"/>
  <c r="F36" i="13"/>
  <c r="D36" i="13"/>
  <c r="B36" i="13"/>
  <c r="AL35" i="13"/>
  <c r="AH35" i="13"/>
  <c r="AD35" i="13"/>
  <c r="Z35" i="13"/>
  <c r="V35" i="13"/>
  <c r="R35" i="13"/>
  <c r="N35" i="13"/>
  <c r="Q39" i="13" s="1"/>
  <c r="J35" i="13"/>
  <c r="H35" i="13"/>
  <c r="F35" i="13"/>
  <c r="D35" i="13"/>
  <c r="B35" i="13"/>
  <c r="AL34" i="13"/>
  <c r="AH34" i="13"/>
  <c r="AD34" i="13"/>
  <c r="AG38" i="13" s="1"/>
  <c r="Z34" i="13"/>
  <c r="V34" i="13"/>
  <c r="R34" i="13"/>
  <c r="N34" i="13"/>
  <c r="J34" i="13"/>
  <c r="H34" i="13"/>
  <c r="F34" i="13"/>
  <c r="D34" i="13"/>
  <c r="B34" i="13"/>
  <c r="AL33" i="13"/>
  <c r="AH33" i="13"/>
  <c r="AD33" i="13"/>
  <c r="Z33" i="13"/>
  <c r="V33" i="13"/>
  <c r="R33" i="13"/>
  <c r="N33" i="13"/>
  <c r="J33" i="13"/>
  <c r="H33" i="13"/>
  <c r="F33" i="13"/>
  <c r="D33" i="13"/>
  <c r="B33" i="13"/>
  <c r="AL32" i="13"/>
  <c r="AH32" i="13"/>
  <c r="AD32" i="13"/>
  <c r="Z32" i="13"/>
  <c r="V32" i="13"/>
  <c r="R32" i="13"/>
  <c r="N32" i="13"/>
  <c r="J32" i="13"/>
  <c r="H32" i="13"/>
  <c r="F32" i="13"/>
  <c r="D32" i="13"/>
  <c r="B32" i="13"/>
  <c r="AL31" i="13"/>
  <c r="AH31" i="13"/>
  <c r="AD31" i="13"/>
  <c r="Z31" i="13"/>
  <c r="V31" i="13"/>
  <c r="Y35" i="13" s="1"/>
  <c r="R31" i="13"/>
  <c r="N31" i="13"/>
  <c r="J31" i="13"/>
  <c r="H31" i="13"/>
  <c r="F31" i="13"/>
  <c r="D31" i="13"/>
  <c r="B31" i="13"/>
  <c r="AL30" i="13"/>
  <c r="AO34" i="13" s="1"/>
  <c r="AH30" i="13"/>
  <c r="AD30" i="13"/>
  <c r="Z30" i="13"/>
  <c r="V30" i="13"/>
  <c r="R30" i="13"/>
  <c r="N30" i="13"/>
  <c r="J30" i="13"/>
  <c r="H30" i="13"/>
  <c r="F30" i="13"/>
  <c r="D30" i="13"/>
  <c r="B30" i="13"/>
  <c r="AL29" i="13"/>
  <c r="AH29" i="13"/>
  <c r="AD29" i="13"/>
  <c r="Z29" i="13"/>
  <c r="V29" i="13"/>
  <c r="Y33" i="13" s="1"/>
  <c r="R29" i="13"/>
  <c r="N29" i="13"/>
  <c r="J29" i="13"/>
  <c r="H29" i="13"/>
  <c r="F29" i="13"/>
  <c r="D29" i="13"/>
  <c r="B29" i="13"/>
  <c r="AL28" i="13"/>
  <c r="AH28" i="13"/>
  <c r="AD28" i="13"/>
  <c r="Z28" i="13"/>
  <c r="V28" i="13"/>
  <c r="R28" i="13"/>
  <c r="N28" i="13"/>
  <c r="J28" i="13"/>
  <c r="H28" i="13"/>
  <c r="F28" i="13"/>
  <c r="D28" i="13"/>
  <c r="B28" i="13"/>
  <c r="AL27" i="13"/>
  <c r="AH27" i="13"/>
  <c r="AD27" i="13"/>
  <c r="Z27" i="13"/>
  <c r="AC31" i="13" s="1"/>
  <c r="V27" i="13"/>
  <c r="R27" i="13"/>
  <c r="N27" i="13"/>
  <c r="J27" i="13"/>
  <c r="H27" i="13"/>
  <c r="F27" i="13"/>
  <c r="D27" i="13"/>
  <c r="B27" i="13"/>
  <c r="AL26" i="13"/>
  <c r="AH26" i="13"/>
  <c r="AD26" i="13"/>
  <c r="Z26" i="13"/>
  <c r="V26" i="13"/>
  <c r="R26" i="13"/>
  <c r="N26" i="13"/>
  <c r="J26" i="13"/>
  <c r="H26" i="13"/>
  <c r="F26" i="13"/>
  <c r="D26" i="13"/>
  <c r="B26" i="13"/>
  <c r="AL25" i="13"/>
  <c r="AH25" i="13"/>
  <c r="AD25" i="13"/>
  <c r="Z25" i="13"/>
  <c r="V25" i="13"/>
  <c r="R25" i="13"/>
  <c r="N25" i="13"/>
  <c r="J25" i="13"/>
  <c r="H25" i="13"/>
  <c r="F25" i="13"/>
  <c r="D25" i="13"/>
  <c r="B25" i="13"/>
  <c r="AL24" i="13"/>
  <c r="AO28" i="13" s="1"/>
  <c r="AH24" i="13"/>
  <c r="AD24" i="13"/>
  <c r="Z24" i="13"/>
  <c r="V24" i="13"/>
  <c r="R24" i="13"/>
  <c r="N24" i="13"/>
  <c r="J24" i="13"/>
  <c r="H24" i="13"/>
  <c r="F24" i="13"/>
  <c r="D24" i="13"/>
  <c r="B24" i="13"/>
  <c r="AL23" i="13"/>
  <c r="AH23" i="13"/>
  <c r="AD23" i="13"/>
  <c r="Z23" i="13"/>
  <c r="V23" i="13"/>
  <c r="Y27" i="13" s="1"/>
  <c r="R23" i="13"/>
  <c r="N23" i="13"/>
  <c r="J23" i="13"/>
  <c r="H23" i="13"/>
  <c r="F23" i="13"/>
  <c r="D23" i="13"/>
  <c r="B23" i="13"/>
  <c r="AL22" i="13"/>
  <c r="AO26" i="13" s="1"/>
  <c r="AH22" i="13"/>
  <c r="AD22" i="13"/>
  <c r="Z22" i="13"/>
  <c r="V22" i="13"/>
  <c r="R22" i="13"/>
  <c r="N22" i="13"/>
  <c r="J22" i="13"/>
  <c r="M25" i="13" s="1"/>
  <c r="H22" i="13"/>
  <c r="F22" i="13"/>
  <c r="D22" i="13"/>
  <c r="B22" i="13"/>
  <c r="AL21" i="13"/>
  <c r="AH21" i="13"/>
  <c r="AD21" i="13"/>
  <c r="Z21" i="13"/>
  <c r="V21" i="13"/>
  <c r="Y25" i="13" s="1"/>
  <c r="R21" i="13"/>
  <c r="N21" i="13"/>
  <c r="J21" i="13"/>
  <c r="H21" i="13"/>
  <c r="F21" i="13"/>
  <c r="D21" i="13"/>
  <c r="B21" i="13"/>
  <c r="AL20" i="13"/>
  <c r="AH20" i="13"/>
  <c r="AD20" i="13"/>
  <c r="Z20" i="13"/>
  <c r="V20" i="13"/>
  <c r="R20" i="13"/>
  <c r="N20" i="13"/>
  <c r="J20" i="13"/>
  <c r="H20" i="13"/>
  <c r="F20" i="13"/>
  <c r="D20" i="13"/>
  <c r="B20" i="13"/>
  <c r="AL19" i="13"/>
  <c r="AH19" i="13"/>
  <c r="AD19" i="13"/>
  <c r="Z19" i="13"/>
  <c r="AC23" i="13" s="1"/>
  <c r="V19" i="13"/>
  <c r="R19" i="13"/>
  <c r="N19" i="13"/>
  <c r="J19" i="13"/>
  <c r="H19" i="13"/>
  <c r="F19" i="13"/>
  <c r="D19" i="13"/>
  <c r="B19" i="13"/>
  <c r="AL18" i="13"/>
  <c r="AO22" i="13" s="1"/>
  <c r="AH18" i="13"/>
  <c r="AD18" i="13"/>
  <c r="Z18" i="13"/>
  <c r="V18" i="13"/>
  <c r="R18" i="13"/>
  <c r="N18" i="13"/>
  <c r="J18" i="13"/>
  <c r="H18" i="13"/>
  <c r="F18" i="13"/>
  <c r="D18" i="13"/>
  <c r="B18" i="13"/>
  <c r="AL17" i="13"/>
  <c r="AH17" i="13"/>
  <c r="AD17" i="13"/>
  <c r="Z17" i="13"/>
  <c r="V17" i="13"/>
  <c r="R17" i="13"/>
  <c r="N17" i="13"/>
  <c r="J17" i="13"/>
  <c r="H17" i="13"/>
  <c r="F17" i="13"/>
  <c r="D17" i="13"/>
  <c r="B17" i="13"/>
  <c r="AL16" i="13"/>
  <c r="AH16" i="13"/>
  <c r="AD16" i="13"/>
  <c r="Z16" i="13"/>
  <c r="V16" i="13"/>
  <c r="R16" i="13"/>
  <c r="N16" i="13"/>
  <c r="J16" i="13"/>
  <c r="H16" i="13"/>
  <c r="F16" i="13"/>
  <c r="D16" i="13"/>
  <c r="B16" i="13"/>
  <c r="AL15" i="13"/>
  <c r="AH15" i="13"/>
  <c r="AD15" i="13"/>
  <c r="Z15" i="13"/>
  <c r="V15" i="13"/>
  <c r="R15" i="13"/>
  <c r="N15" i="13"/>
  <c r="J15" i="13"/>
  <c r="H15" i="13"/>
  <c r="F15" i="13"/>
  <c r="D15" i="13"/>
  <c r="B15" i="13"/>
  <c r="AL14" i="13"/>
  <c r="AH14" i="13"/>
  <c r="AD14" i="13"/>
  <c r="Z14" i="13"/>
  <c r="V14" i="13"/>
  <c r="R14" i="13"/>
  <c r="N14" i="13"/>
  <c r="J14" i="13"/>
  <c r="H14" i="13"/>
  <c r="F14" i="13"/>
  <c r="D14" i="13"/>
  <c r="B14" i="13"/>
  <c r="AL13" i="13"/>
  <c r="AH13" i="13"/>
  <c r="AD13" i="13"/>
  <c r="Z13" i="13"/>
  <c r="V13" i="13"/>
  <c r="R13" i="13"/>
  <c r="N13" i="13"/>
  <c r="J13" i="13"/>
  <c r="H13" i="13"/>
  <c r="F13" i="13"/>
  <c r="D13" i="13"/>
  <c r="B13" i="13"/>
  <c r="AL12" i="13"/>
  <c r="AH12" i="13"/>
  <c r="AD12" i="13"/>
  <c r="Z12" i="13"/>
  <c r="V12" i="13"/>
  <c r="R12" i="13"/>
  <c r="N12" i="13"/>
  <c r="J12" i="13"/>
  <c r="H12" i="13"/>
  <c r="F12" i="13"/>
  <c r="D12" i="13"/>
  <c r="B12" i="13"/>
  <c r="AL11" i="13"/>
  <c r="AH11" i="13"/>
  <c r="AD11" i="13"/>
  <c r="Z11" i="13"/>
  <c r="V11" i="13"/>
  <c r="R11" i="13"/>
  <c r="N11" i="13"/>
  <c r="J11" i="13"/>
  <c r="H11" i="13"/>
  <c r="F11" i="13"/>
  <c r="D11" i="13"/>
  <c r="B11" i="13"/>
  <c r="AL10" i="13"/>
  <c r="AH10" i="13"/>
  <c r="AD10" i="13"/>
  <c r="Z10" i="13"/>
  <c r="V10" i="13"/>
  <c r="R10" i="13"/>
  <c r="N10" i="13"/>
  <c r="J10" i="13"/>
  <c r="H10" i="13"/>
  <c r="F10" i="13"/>
  <c r="D10" i="13"/>
  <c r="B10" i="13"/>
  <c r="AL9" i="13"/>
  <c r="AH9" i="13"/>
  <c r="AD9" i="13"/>
  <c r="Z9" i="13"/>
  <c r="AC13" i="13" s="1"/>
  <c r="V9" i="13"/>
  <c r="R9" i="13"/>
  <c r="N9" i="13"/>
  <c r="J9" i="13"/>
  <c r="H9" i="13"/>
  <c r="F9" i="13"/>
  <c r="D9" i="13"/>
  <c r="B9" i="13"/>
  <c r="AL8" i="13"/>
  <c r="AH8" i="13"/>
  <c r="AD8" i="13"/>
  <c r="Z8" i="13"/>
  <c r="V8" i="13"/>
  <c r="R8" i="13"/>
  <c r="N8" i="13"/>
  <c r="J8" i="13"/>
  <c r="H8" i="13"/>
  <c r="F8" i="13"/>
  <c r="D8" i="13"/>
  <c r="B8" i="13"/>
  <c r="AL7" i="13"/>
  <c r="AH7" i="13"/>
  <c r="AD7" i="13"/>
  <c r="Z7" i="13"/>
  <c r="AC11" i="13" s="1"/>
  <c r="V7" i="13"/>
  <c r="R7" i="13"/>
  <c r="N7" i="13"/>
  <c r="J7" i="13"/>
  <c r="H7" i="13"/>
  <c r="F7" i="13"/>
  <c r="D7" i="13"/>
  <c r="B7" i="13"/>
  <c r="AL6" i="13"/>
  <c r="AO10" i="13" s="1"/>
  <c r="AH6" i="13"/>
  <c r="AD6" i="13"/>
  <c r="Z6" i="13"/>
  <c r="V6" i="13"/>
  <c r="R6" i="13"/>
  <c r="N6" i="13"/>
  <c r="J6" i="13"/>
  <c r="H6" i="13"/>
  <c r="F6" i="13"/>
  <c r="D6" i="13"/>
  <c r="B6" i="13"/>
  <c r="AL5" i="13"/>
  <c r="AH5" i="13"/>
  <c r="AD5" i="13"/>
  <c r="Z5" i="13"/>
  <c r="AC9" i="13" s="1"/>
  <c r="V5" i="13"/>
  <c r="R5" i="13"/>
  <c r="N5" i="13"/>
  <c r="J5" i="13"/>
  <c r="H5" i="13"/>
  <c r="F5" i="13"/>
  <c r="D5" i="13"/>
  <c r="B5" i="13"/>
  <c r="AL4" i="13"/>
  <c r="AO8" i="13" s="1"/>
  <c r="AH4" i="13"/>
  <c r="AD4" i="13"/>
  <c r="Z4" i="13"/>
  <c r="V4" i="13"/>
  <c r="R4" i="13"/>
  <c r="N4" i="13"/>
  <c r="J4" i="13"/>
  <c r="H4" i="13"/>
  <c r="F4" i="13"/>
  <c r="D4" i="13"/>
  <c r="B4" i="13"/>
  <c r="AL3" i="13"/>
  <c r="AH3" i="13"/>
  <c r="AI3" i="13" s="1"/>
  <c r="AD3" i="13"/>
  <c r="AE3" i="13" s="1"/>
  <c r="Z3" i="13"/>
  <c r="V3" i="13"/>
  <c r="W3" i="13" s="1"/>
  <c r="W4" i="13" s="1"/>
  <c r="W5" i="13" s="1"/>
  <c r="W6" i="13" s="1"/>
  <c r="R3" i="13"/>
  <c r="N3" i="13"/>
  <c r="J3" i="13"/>
  <c r="K3" i="13" s="1"/>
  <c r="H3" i="13"/>
  <c r="I3" i="13" s="1"/>
  <c r="F3" i="13"/>
  <c r="G3" i="13" s="1"/>
  <c r="D3" i="13"/>
  <c r="E3" i="13" s="1"/>
  <c r="B3" i="13"/>
  <c r="C3" i="13" s="1"/>
  <c r="C4" i="13" s="1"/>
  <c r="AO48" i="13"/>
  <c r="AO47" i="13"/>
  <c r="AG47" i="13"/>
  <c r="AO35" i="13"/>
  <c r="Y32" i="13"/>
  <c r="M30" i="13"/>
  <c r="AC27" i="13"/>
  <c r="AO25" i="13"/>
  <c r="AC25" i="13"/>
  <c r="Y24" i="13"/>
  <c r="M24" i="13"/>
  <c r="M22" i="13"/>
  <c r="AC20" i="13"/>
  <c r="AC19" i="13"/>
  <c r="Y14" i="13"/>
  <c r="AC10" i="13"/>
  <c r="A1" i="13"/>
  <c r="AL48" i="11"/>
  <c r="AL47" i="11"/>
  <c r="AL46" i="11"/>
  <c r="AL45" i="11"/>
  <c r="AL44" i="11"/>
  <c r="AL43" i="11"/>
  <c r="AL42" i="11"/>
  <c r="AL41" i="11"/>
  <c r="AL40" i="11"/>
  <c r="AL39" i="11"/>
  <c r="AL38" i="11"/>
  <c r="AL37" i="11"/>
  <c r="AL36" i="11"/>
  <c r="AL35" i="11"/>
  <c r="AL34" i="11"/>
  <c r="AL33" i="11"/>
  <c r="AL32" i="11"/>
  <c r="AL31" i="11"/>
  <c r="AL30" i="11"/>
  <c r="AL29" i="11"/>
  <c r="AL28" i="11"/>
  <c r="AL27" i="11"/>
  <c r="AL26" i="11"/>
  <c r="AL25" i="11"/>
  <c r="AL24" i="11"/>
  <c r="AL23" i="11"/>
  <c r="AL22" i="11"/>
  <c r="AL21" i="11"/>
  <c r="AL20" i="11"/>
  <c r="AL19" i="11"/>
  <c r="AL18" i="11"/>
  <c r="AL17" i="11"/>
  <c r="AL16" i="11"/>
  <c r="AL15" i="11"/>
  <c r="AL14" i="11"/>
  <c r="AL13" i="11"/>
  <c r="AL12" i="11"/>
  <c r="AL11" i="11"/>
  <c r="AL10" i="11"/>
  <c r="AL9" i="11"/>
  <c r="AL8" i="11"/>
  <c r="AL7" i="11"/>
  <c r="AL6" i="11"/>
  <c r="AL5" i="11"/>
  <c r="AL4" i="11"/>
  <c r="AL3" i="11"/>
  <c r="AH48" i="11"/>
  <c r="AH47" i="11"/>
  <c r="AH46" i="11"/>
  <c r="AH45" i="11"/>
  <c r="AH44" i="11"/>
  <c r="AH43" i="11"/>
  <c r="AH42" i="11"/>
  <c r="AH41" i="11"/>
  <c r="AH40" i="11"/>
  <c r="AH39" i="11"/>
  <c r="AH38" i="11"/>
  <c r="AH37" i="11"/>
  <c r="AH36" i="11"/>
  <c r="AH35" i="11"/>
  <c r="AH34" i="11"/>
  <c r="AH33" i="11"/>
  <c r="AH32" i="11"/>
  <c r="AH31" i="11"/>
  <c r="AH30" i="11"/>
  <c r="AH29" i="11"/>
  <c r="AH28" i="11"/>
  <c r="AH27" i="11"/>
  <c r="AH26" i="11"/>
  <c r="AH25" i="11"/>
  <c r="AH24" i="11"/>
  <c r="AH23" i="11"/>
  <c r="AH22" i="11"/>
  <c r="AH21" i="11"/>
  <c r="AH20" i="11"/>
  <c r="AH19" i="11"/>
  <c r="AH18" i="11"/>
  <c r="AH17" i="11"/>
  <c r="AH16" i="11"/>
  <c r="AH15" i="11"/>
  <c r="AH14" i="11"/>
  <c r="AH13" i="11"/>
  <c r="AH12" i="11"/>
  <c r="AH11" i="11"/>
  <c r="AH10" i="11"/>
  <c r="AH9" i="11"/>
  <c r="AH8" i="11"/>
  <c r="AH7" i="11"/>
  <c r="AH6" i="11"/>
  <c r="AH5" i="11"/>
  <c r="AH4" i="11"/>
  <c r="AH3" i="11"/>
  <c r="AD48" i="11"/>
  <c r="AD47" i="11"/>
  <c r="AD46" i="11"/>
  <c r="AD45" i="11"/>
  <c r="AD44" i="11"/>
  <c r="AD43" i="11"/>
  <c r="AD42" i="11"/>
  <c r="AD41" i="11"/>
  <c r="AD40" i="11"/>
  <c r="AD39" i="11"/>
  <c r="AD38" i="11"/>
  <c r="AD37" i="11"/>
  <c r="AD36" i="11"/>
  <c r="AD35" i="11"/>
  <c r="AD34" i="11"/>
  <c r="AD33" i="11"/>
  <c r="AD32" i="11"/>
  <c r="AD31" i="11"/>
  <c r="AD30" i="11"/>
  <c r="AD29" i="11"/>
  <c r="AD28" i="11"/>
  <c r="AD27" i="11"/>
  <c r="AD26" i="11"/>
  <c r="AD25" i="11"/>
  <c r="AD24" i="11"/>
  <c r="AD23" i="11"/>
  <c r="AD22" i="11"/>
  <c r="AD21" i="11"/>
  <c r="AD20" i="11"/>
  <c r="AD19" i="11"/>
  <c r="AD18" i="11"/>
  <c r="AD17" i="11"/>
  <c r="AD16" i="11"/>
  <c r="AD15" i="11"/>
  <c r="AD14" i="11"/>
  <c r="AD13" i="11"/>
  <c r="AD12" i="11"/>
  <c r="AD11" i="11"/>
  <c r="AD10" i="11"/>
  <c r="AD9" i="11"/>
  <c r="AD8" i="11"/>
  <c r="AD7" i="11"/>
  <c r="AD6" i="11"/>
  <c r="AD5" i="11"/>
  <c r="AD4" i="11"/>
  <c r="AD3" i="11"/>
  <c r="Z48" i="11"/>
  <c r="Z47" i="11"/>
  <c r="Z46" i="11"/>
  <c r="Z45" i="11"/>
  <c r="Z44" i="11"/>
  <c r="Z43" i="11"/>
  <c r="Z42" i="11"/>
  <c r="Z41" i="11"/>
  <c r="Z40" i="11"/>
  <c r="Z39" i="11"/>
  <c r="Z38" i="11"/>
  <c r="Z37" i="11"/>
  <c r="Z36" i="11"/>
  <c r="Z35" i="11"/>
  <c r="Z34" i="11"/>
  <c r="Z33" i="11"/>
  <c r="Z32" i="11"/>
  <c r="Z31" i="11"/>
  <c r="Z30" i="11"/>
  <c r="Z29" i="11"/>
  <c r="Z28" i="11"/>
  <c r="Z27" i="11"/>
  <c r="Z26" i="11"/>
  <c r="Z25" i="11"/>
  <c r="Z24" i="11"/>
  <c r="Z23" i="11"/>
  <c r="Z22" i="11"/>
  <c r="Z21" i="11"/>
  <c r="Z20" i="11"/>
  <c r="Z19" i="11"/>
  <c r="Z18" i="11"/>
  <c r="Z17" i="11"/>
  <c r="Z16" i="11"/>
  <c r="Z15" i="11"/>
  <c r="Z14" i="11"/>
  <c r="Z13" i="11"/>
  <c r="Z12" i="11"/>
  <c r="Z11" i="11"/>
  <c r="Z10" i="11"/>
  <c r="Z9" i="11"/>
  <c r="Z8" i="11"/>
  <c r="Z7" i="11"/>
  <c r="Z6" i="11"/>
  <c r="Z5" i="11"/>
  <c r="Z4" i="11"/>
  <c r="Z3" i="11"/>
  <c r="V48" i="11"/>
  <c r="V47" i="11"/>
  <c r="V46" i="11"/>
  <c r="V45" i="11"/>
  <c r="V44" i="11"/>
  <c r="V43" i="11"/>
  <c r="V42" i="11"/>
  <c r="V41" i="11"/>
  <c r="V40" i="11"/>
  <c r="V39" i="11"/>
  <c r="V38" i="11"/>
  <c r="V37" i="11"/>
  <c r="V36" i="11"/>
  <c r="V35" i="11"/>
  <c r="V34" i="11"/>
  <c r="V33" i="11"/>
  <c r="V32" i="11"/>
  <c r="V31" i="11"/>
  <c r="V30" i="11"/>
  <c r="V28" i="11"/>
  <c r="V27" i="11"/>
  <c r="V26" i="11"/>
  <c r="V25" i="11"/>
  <c r="V24" i="11"/>
  <c r="V23" i="11"/>
  <c r="V22" i="11"/>
  <c r="V21" i="11"/>
  <c r="V20" i="11"/>
  <c r="V19" i="11"/>
  <c r="V18" i="11"/>
  <c r="V17" i="11"/>
  <c r="V16" i="11"/>
  <c r="V15" i="11"/>
  <c r="V14" i="11"/>
  <c r="V13" i="11"/>
  <c r="V12" i="11"/>
  <c r="V11" i="11"/>
  <c r="V10" i="11"/>
  <c r="V9" i="11"/>
  <c r="V8" i="11"/>
  <c r="V7" i="11"/>
  <c r="V6" i="11"/>
  <c r="V5" i="11"/>
  <c r="V4" i="11"/>
  <c r="V3"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R5" i="11"/>
  <c r="R4" i="11"/>
  <c r="R3" i="11"/>
  <c r="N48" i="11"/>
  <c r="N47" i="11"/>
  <c r="N46" i="11"/>
  <c r="N45" i="11"/>
  <c r="N44" i="11"/>
  <c r="N43" i="11"/>
  <c r="N42" i="11"/>
  <c r="N41" i="11"/>
  <c r="N40" i="11"/>
  <c r="N39" i="11"/>
  <c r="N38" i="11"/>
  <c r="N37" i="11"/>
  <c r="N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N3"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H4" i="11"/>
  <c r="H3"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3"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AO7" i="13" l="1"/>
  <c r="AO11" i="13"/>
  <c r="M21" i="13"/>
  <c r="M29" i="13"/>
  <c r="Y30" i="13"/>
  <c r="AO33" i="13"/>
  <c r="Y42" i="13"/>
  <c r="AG39" i="13"/>
  <c r="L5" i="10"/>
  <c r="AK31" i="13"/>
  <c r="Y16" i="13"/>
  <c r="Y28" i="13"/>
  <c r="Y36" i="13"/>
  <c r="AC8" i="13"/>
  <c r="M11" i="13"/>
  <c r="AC28" i="13"/>
  <c r="Q30" i="13"/>
  <c r="AG31" i="13"/>
  <c r="AG37" i="13"/>
  <c r="L6" i="10"/>
  <c r="Y12" i="13"/>
  <c r="Y20" i="13"/>
  <c r="U28" i="13"/>
  <c r="U30" i="13"/>
  <c r="Y10" i="13"/>
  <c r="Y34" i="13"/>
  <c r="Y43" i="13"/>
  <c r="H8" i="10"/>
  <c r="G8" i="10"/>
  <c r="G5" i="10"/>
  <c r="F8" i="10"/>
  <c r="H6" i="10"/>
  <c r="F6" i="10"/>
  <c r="G6" i="10"/>
  <c r="H5" i="10"/>
  <c r="F5" i="10"/>
  <c r="H7" i="10"/>
  <c r="AG8" i="13"/>
  <c r="AK10" i="13"/>
  <c r="AK16" i="13"/>
  <c r="AK22" i="13"/>
  <c r="AK28" i="13"/>
  <c r="Y7" i="13"/>
  <c r="U27" i="13"/>
  <c r="L8" i="10"/>
  <c r="Y44" i="13"/>
  <c r="AO41" i="13"/>
  <c r="Y46" i="13"/>
  <c r="M7" i="13"/>
  <c r="M5" i="10"/>
  <c r="Q27" i="13"/>
  <c r="AG30" i="13"/>
  <c r="Q35" i="13"/>
  <c r="AG10" i="13"/>
  <c r="I4" i="13"/>
  <c r="X4" i="13" s="1"/>
  <c r="Y9" i="13"/>
  <c r="AO12" i="13"/>
  <c r="AK20" i="13"/>
  <c r="AK30" i="13"/>
  <c r="L7" i="10"/>
  <c r="AG19" i="13"/>
  <c r="AG28" i="13"/>
  <c r="AG12" i="13"/>
  <c r="AG22" i="13"/>
  <c r="AG36" i="13"/>
  <c r="U7" i="13"/>
  <c r="AK12" i="13"/>
  <c r="U25" i="13"/>
  <c r="AK26" i="13"/>
  <c r="M6" i="10"/>
  <c r="G7" i="10"/>
  <c r="N7" i="10"/>
  <c r="Q14" i="13"/>
  <c r="Q24" i="13"/>
  <c r="AG25" i="13"/>
  <c r="AG33" i="13"/>
  <c r="Q40" i="13"/>
  <c r="AG41" i="13"/>
  <c r="AG11" i="13"/>
  <c r="AK23" i="13"/>
  <c r="N6" i="10"/>
  <c r="AE4" i="13"/>
  <c r="AE5" i="13" s="1"/>
  <c r="AE6" i="13" s="1"/>
  <c r="AE7" i="13" s="1"/>
  <c r="AE8" i="13" s="1"/>
  <c r="AE9" i="13" s="1"/>
  <c r="AE10" i="13" s="1"/>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Q8" i="13"/>
  <c r="U8" i="13"/>
  <c r="U14" i="13"/>
  <c r="AK19" i="13"/>
  <c r="N8" i="10"/>
  <c r="AG9" i="13"/>
  <c r="AK17" i="13"/>
  <c r="AC7" i="13"/>
  <c r="AG23" i="13"/>
  <c r="AK9" i="13"/>
  <c r="AK25" i="13"/>
  <c r="AO31" i="13"/>
  <c r="M8" i="13"/>
  <c r="M27" i="13"/>
  <c r="M7" i="10"/>
  <c r="U24" i="13"/>
  <c r="U22" i="13"/>
  <c r="Y38" i="13"/>
  <c r="U10" i="13"/>
  <c r="Q7" i="13"/>
  <c r="Q9" i="13"/>
  <c r="Q11" i="13"/>
  <c r="Q13" i="13"/>
  <c r="Q21" i="13"/>
  <c r="Q25" i="13"/>
  <c r="Q31" i="13"/>
  <c r="Y17" i="13"/>
  <c r="O3" i="13"/>
  <c r="O4" i="13" s="1"/>
  <c r="O5" i="13" s="1"/>
  <c r="O6" i="13" s="1"/>
  <c r="O7" i="13" s="1"/>
  <c r="O8" i="13" s="1"/>
  <c r="O9" i="13" s="1"/>
  <c r="O10" i="13" s="1"/>
  <c r="O11" i="13" s="1"/>
  <c r="O12" i="13" s="1"/>
  <c r="O13" i="13" s="1"/>
  <c r="O14" i="13" s="1"/>
  <c r="O15" i="13" s="1"/>
  <c r="O16" i="13" s="1"/>
  <c r="O17" i="13" s="1"/>
  <c r="O18" i="13" s="1"/>
  <c r="O19" i="13" s="1"/>
  <c r="O20" i="13" s="1"/>
  <c r="O21" i="13" s="1"/>
  <c r="O22" i="13" s="1"/>
  <c r="O23" i="13" s="1"/>
  <c r="O24" i="13" s="1"/>
  <c r="O25" i="13" s="1"/>
  <c r="O26" i="13" s="1"/>
  <c r="O27" i="13" s="1"/>
  <c r="O28" i="13" s="1"/>
  <c r="O29" i="13" s="1"/>
  <c r="O30" i="13" s="1"/>
  <c r="O31" i="13" s="1"/>
  <c r="O32" i="13" s="1"/>
  <c r="O33" i="13" s="1"/>
  <c r="O34" i="13" s="1"/>
  <c r="O35" i="13" s="1"/>
  <c r="O36" i="13" s="1"/>
  <c r="O37" i="13" s="1"/>
  <c r="O38" i="13" s="1"/>
  <c r="O39" i="13" s="1"/>
  <c r="O40" i="13" s="1"/>
  <c r="O41" i="13" s="1"/>
  <c r="O42" i="13" s="1"/>
  <c r="O43" i="13" s="1"/>
  <c r="O44" i="13" s="1"/>
  <c r="AG7" i="13"/>
  <c r="AG20" i="13"/>
  <c r="X3" i="13"/>
  <c r="AN3" i="13"/>
  <c r="K4" i="13"/>
  <c r="K5" i="13" s="1"/>
  <c r="K6" i="13" s="1"/>
  <c r="K7" i="13" s="1"/>
  <c r="K8" i="13" s="1"/>
  <c r="K9" i="13" s="1"/>
  <c r="K10" i="13" s="1"/>
  <c r="K11" i="13" s="1"/>
  <c r="K12" i="13" s="1"/>
  <c r="K13" i="13" s="1"/>
  <c r="K14" i="13" s="1"/>
  <c r="K15" i="13" s="1"/>
  <c r="K16" i="13" s="1"/>
  <c r="K17" i="13" s="1"/>
  <c r="K18" i="13" s="1"/>
  <c r="K19" i="13" s="1"/>
  <c r="K20" i="13" s="1"/>
  <c r="K21" i="13" s="1"/>
  <c r="K22" i="13" s="1"/>
  <c r="K23" i="13" s="1"/>
  <c r="K24" i="13" s="1"/>
  <c r="K25" i="13" s="1"/>
  <c r="K26" i="13" s="1"/>
  <c r="K27" i="13" s="1"/>
  <c r="K28" i="13" s="1"/>
  <c r="K29" i="13" s="1"/>
  <c r="K30" i="13" s="1"/>
  <c r="K31" i="13" s="1"/>
  <c r="K32" i="13" s="1"/>
  <c r="K33" i="13" s="1"/>
  <c r="K34" i="13" s="1"/>
  <c r="K35" i="13" s="1"/>
  <c r="K36" i="13" s="1"/>
  <c r="K37" i="13" s="1"/>
  <c r="K38" i="13" s="1"/>
  <c r="K39" i="13" s="1"/>
  <c r="K40" i="13" s="1"/>
  <c r="K41" i="13" s="1"/>
  <c r="K42" i="13" s="1"/>
  <c r="K43" i="13" s="1"/>
  <c r="K44" i="13" s="1"/>
  <c r="C5" i="13"/>
  <c r="C6" i="13" s="1"/>
  <c r="W7" i="13"/>
  <c r="W8" i="13" s="1"/>
  <c r="W9" i="13" s="1"/>
  <c r="W10" i="13" s="1"/>
  <c r="W11" i="13" s="1"/>
  <c r="W12" i="13" s="1"/>
  <c r="W13" i="13" s="1"/>
  <c r="W14" i="13" s="1"/>
  <c r="W15" i="13" s="1"/>
  <c r="W16" i="13" s="1"/>
  <c r="W17" i="13" s="1"/>
  <c r="W18" i="13" s="1"/>
  <c r="W19" i="13" s="1"/>
  <c r="W20" i="13" s="1"/>
  <c r="W21" i="13" s="1"/>
  <c r="W22" i="13" s="1"/>
  <c r="W23" i="13" s="1"/>
  <c r="W24" i="13" s="1"/>
  <c r="W25" i="13" s="1"/>
  <c r="W26" i="13" s="1"/>
  <c r="W27" i="13" s="1"/>
  <c r="W28" i="13" s="1"/>
  <c r="W29" i="13" s="1"/>
  <c r="W30" i="13" s="1"/>
  <c r="W31" i="13" s="1"/>
  <c r="W32" i="13" s="1"/>
  <c r="W33" i="13" s="1"/>
  <c r="W34" i="13" s="1"/>
  <c r="W35" i="13" s="1"/>
  <c r="W36" i="13" s="1"/>
  <c r="W37" i="13" s="1"/>
  <c r="W38" i="13" s="1"/>
  <c r="W39" i="13" s="1"/>
  <c r="W40" i="13" s="1"/>
  <c r="W41" i="13" s="1"/>
  <c r="W42" i="13" s="1"/>
  <c r="W43" i="13" s="1"/>
  <c r="W44" i="13" s="1"/>
  <c r="T3" i="13"/>
  <c r="AJ3" i="13"/>
  <c r="L4" i="13"/>
  <c r="AB4" i="13"/>
  <c r="AB3" i="13"/>
  <c r="L3" i="13"/>
  <c r="E4" i="13"/>
  <c r="E5" i="13" s="1"/>
  <c r="AF3" i="13"/>
  <c r="P3" i="13"/>
  <c r="G4" i="13"/>
  <c r="AI4" i="13"/>
  <c r="AI5" i="13" s="1"/>
  <c r="AI6" i="13" s="1"/>
  <c r="AI7" i="13" s="1"/>
  <c r="AI8" i="13" s="1"/>
  <c r="AI9" i="13" s="1"/>
  <c r="AI10" i="13" s="1"/>
  <c r="AI11" i="13" s="1"/>
  <c r="AI12" i="13" s="1"/>
  <c r="AI13" i="13" s="1"/>
  <c r="AI14" i="13" s="1"/>
  <c r="AI15" i="13" s="1"/>
  <c r="AI16" i="13" s="1"/>
  <c r="AI17" i="13" s="1"/>
  <c r="AI18" i="13" s="1"/>
  <c r="AI19" i="13" s="1"/>
  <c r="AI20" i="13" s="1"/>
  <c r="AI21" i="13" s="1"/>
  <c r="AI22" i="13" s="1"/>
  <c r="AI23" i="13" s="1"/>
  <c r="AI24" i="13" s="1"/>
  <c r="AI25" i="13" s="1"/>
  <c r="AI26" i="13" s="1"/>
  <c r="AI27" i="13" s="1"/>
  <c r="AI28" i="13" s="1"/>
  <c r="AI29" i="13" s="1"/>
  <c r="AI30" i="13" s="1"/>
  <c r="AI31" i="13" s="1"/>
  <c r="AI32" i="13" s="1"/>
  <c r="AI33" i="13" s="1"/>
  <c r="AI34" i="13" s="1"/>
  <c r="AI35" i="13" s="1"/>
  <c r="AI36" i="13" s="1"/>
  <c r="AI37" i="13" s="1"/>
  <c r="AI38" i="13" s="1"/>
  <c r="AI39" i="13" s="1"/>
  <c r="AI40" i="13" s="1"/>
  <c r="AI41" i="13" s="1"/>
  <c r="AI42" i="13" s="1"/>
  <c r="AI43" i="13" s="1"/>
  <c r="AI44" i="13" s="1"/>
  <c r="Q12" i="13"/>
  <c r="M13" i="13"/>
  <c r="Y13" i="13"/>
  <c r="AO9" i="13"/>
  <c r="M14" i="13"/>
  <c r="AG14" i="13"/>
  <c r="AG15" i="13"/>
  <c r="M16" i="13"/>
  <c r="AG18" i="13"/>
  <c r="AO20" i="13"/>
  <c r="Y22" i="13"/>
  <c r="AA3" i="13"/>
  <c r="AA4" i="13" s="1"/>
  <c r="AA5" i="13" s="1"/>
  <c r="AA6" i="13" s="1"/>
  <c r="AA7" i="13" s="1"/>
  <c r="AA8" i="13" s="1"/>
  <c r="AA9" i="13" s="1"/>
  <c r="AA10" i="13" s="1"/>
  <c r="AA11" i="13" s="1"/>
  <c r="AA12" i="13" s="1"/>
  <c r="AA13" i="13" s="1"/>
  <c r="AA14" i="13" s="1"/>
  <c r="AA15" i="13" s="1"/>
  <c r="AA16" i="13" s="1"/>
  <c r="AA17" i="13" s="1"/>
  <c r="AA18" i="13" s="1"/>
  <c r="AA19" i="13" s="1"/>
  <c r="AA20" i="13" s="1"/>
  <c r="AA21" i="13" s="1"/>
  <c r="AA22" i="13" s="1"/>
  <c r="AA23" i="13" s="1"/>
  <c r="AA24" i="13" s="1"/>
  <c r="AA25" i="13" s="1"/>
  <c r="AA26" i="13" s="1"/>
  <c r="AA27" i="13" s="1"/>
  <c r="AA28" i="13" s="1"/>
  <c r="AA29" i="13" s="1"/>
  <c r="AA30" i="13" s="1"/>
  <c r="AA31" i="13" s="1"/>
  <c r="AA32" i="13" s="1"/>
  <c r="AA33" i="13" s="1"/>
  <c r="AA34" i="13" s="1"/>
  <c r="AA35" i="13" s="1"/>
  <c r="AA36" i="13" s="1"/>
  <c r="AA37" i="13" s="1"/>
  <c r="AA38" i="13" s="1"/>
  <c r="AA39" i="13" s="1"/>
  <c r="AA40" i="13" s="1"/>
  <c r="AA41" i="13" s="1"/>
  <c r="AA42" i="13" s="1"/>
  <c r="AA43" i="13" s="1"/>
  <c r="AA44" i="13" s="1"/>
  <c r="U15" i="13"/>
  <c r="U9" i="13"/>
  <c r="S3" i="13"/>
  <c r="S4" i="13" s="1"/>
  <c r="S5" i="13" s="1"/>
  <c r="S6" i="13" s="1"/>
  <c r="S7" i="13" s="1"/>
  <c r="S8" i="13" s="1"/>
  <c r="S9" i="13" s="1"/>
  <c r="S10" i="13" s="1"/>
  <c r="S11" i="13" s="1"/>
  <c r="S12" i="13" s="1"/>
  <c r="S13" i="13" s="1"/>
  <c r="S14" i="13" s="1"/>
  <c r="S15" i="13" s="1"/>
  <c r="S16" i="13" s="1"/>
  <c r="S17" i="13" s="1"/>
  <c r="S18" i="13" s="1"/>
  <c r="S19" i="13" s="1"/>
  <c r="S20" i="13" s="1"/>
  <c r="S21" i="13" s="1"/>
  <c r="S22" i="13" s="1"/>
  <c r="S23" i="13" s="1"/>
  <c r="S24" i="13" s="1"/>
  <c r="S25" i="13" s="1"/>
  <c r="S26" i="13" s="1"/>
  <c r="S27" i="13" s="1"/>
  <c r="S28" i="13" s="1"/>
  <c r="S29" i="13" s="1"/>
  <c r="S30" i="13" s="1"/>
  <c r="S31" i="13" s="1"/>
  <c r="S32" i="13" s="1"/>
  <c r="S33" i="13" s="1"/>
  <c r="S34" i="13" s="1"/>
  <c r="S35" i="13" s="1"/>
  <c r="S36" i="13" s="1"/>
  <c r="S37" i="13" s="1"/>
  <c r="S38" i="13" s="1"/>
  <c r="S39" i="13" s="1"/>
  <c r="S40" i="13" s="1"/>
  <c r="S41" i="13" s="1"/>
  <c r="S42" i="13" s="1"/>
  <c r="S43" i="13" s="1"/>
  <c r="S44" i="13" s="1"/>
  <c r="AK7" i="13"/>
  <c r="M9" i="13"/>
  <c r="U11" i="13"/>
  <c r="M17" i="13"/>
  <c r="AK18" i="13"/>
  <c r="Y8" i="13"/>
  <c r="M10" i="13"/>
  <c r="Y15" i="13"/>
  <c r="Q16" i="13"/>
  <c r="Q15" i="13"/>
  <c r="AC17" i="13"/>
  <c r="M19" i="13"/>
  <c r="U13" i="13"/>
  <c r="AO17" i="13"/>
  <c r="AO16" i="13"/>
  <c r="AC18" i="13"/>
  <c r="AO15" i="13"/>
  <c r="U20" i="13"/>
  <c r="AM3" i="13"/>
  <c r="AM4" i="13" s="1"/>
  <c r="AM5" i="13" s="1"/>
  <c r="AM6" i="13" s="1"/>
  <c r="AM7" i="13" s="1"/>
  <c r="AM8" i="13" s="1"/>
  <c r="AM9" i="13" s="1"/>
  <c r="AM10" i="13" s="1"/>
  <c r="AM11" i="13" s="1"/>
  <c r="AM12" i="13" s="1"/>
  <c r="AM13" i="13" s="1"/>
  <c r="AM14" i="13" s="1"/>
  <c r="AM15" i="13" s="1"/>
  <c r="AM16" i="13" s="1"/>
  <c r="AM17" i="13" s="1"/>
  <c r="AM18" i="13" s="1"/>
  <c r="AM19" i="13" s="1"/>
  <c r="AM20" i="13" s="1"/>
  <c r="AM21" i="13" s="1"/>
  <c r="AM22" i="13" s="1"/>
  <c r="AM23" i="13" s="1"/>
  <c r="AM24" i="13" s="1"/>
  <c r="AM25" i="13" s="1"/>
  <c r="AM26" i="13" s="1"/>
  <c r="AM27" i="13" s="1"/>
  <c r="AM28" i="13" s="1"/>
  <c r="AM29" i="13" s="1"/>
  <c r="AM30" i="13" s="1"/>
  <c r="AM31" i="13" s="1"/>
  <c r="AM32" i="13" s="1"/>
  <c r="AM33" i="13" s="1"/>
  <c r="AM34" i="13" s="1"/>
  <c r="AM35" i="13" s="1"/>
  <c r="AM36" i="13" s="1"/>
  <c r="AM37" i="13" s="1"/>
  <c r="AM38" i="13" s="1"/>
  <c r="AM39" i="13" s="1"/>
  <c r="AM40" i="13" s="1"/>
  <c r="AM41" i="13" s="1"/>
  <c r="AM42" i="13" s="1"/>
  <c r="AM43" i="13" s="1"/>
  <c r="AM44" i="13" s="1"/>
  <c r="AC12" i="13"/>
  <c r="AK13" i="13"/>
  <c r="AK15" i="13"/>
  <c r="Q17" i="13"/>
  <c r="AO18" i="13"/>
  <c r="M15" i="13"/>
  <c r="AK8" i="13"/>
  <c r="AK14" i="13"/>
  <c r="AG17" i="13"/>
  <c r="Q19" i="13"/>
  <c r="AC16" i="13"/>
  <c r="Y11" i="13"/>
  <c r="Q10" i="13"/>
  <c r="M12" i="13"/>
  <c r="AC15" i="13"/>
  <c r="AC14" i="13"/>
  <c r="AK11" i="13"/>
  <c r="U16" i="13"/>
  <c r="AG16" i="13"/>
  <c r="U17" i="13"/>
  <c r="AG13" i="13"/>
  <c r="U19" i="13"/>
  <c r="M20" i="13"/>
  <c r="M18" i="13"/>
  <c r="AO13" i="13"/>
  <c r="AO14" i="13"/>
  <c r="U12" i="13"/>
  <c r="Y19" i="13"/>
  <c r="Y18" i="13"/>
  <c r="AK21" i="13"/>
  <c r="U23" i="13"/>
  <c r="U21" i="13"/>
  <c r="Q22" i="13"/>
  <c r="AO23" i="13"/>
  <c r="AC24" i="13"/>
  <c r="M26" i="13"/>
  <c r="AK27" i="13"/>
  <c r="U29" i="13"/>
  <c r="AC34" i="13"/>
  <c r="Q36" i="13"/>
  <c r="AK32" i="13"/>
  <c r="U34" i="13"/>
  <c r="M38" i="13"/>
  <c r="AO39" i="13"/>
  <c r="Q20" i="13"/>
  <c r="AO21" i="13"/>
  <c r="AC22" i="13"/>
  <c r="Y23" i="13"/>
  <c r="AG26" i="13"/>
  <c r="Q28" i="13"/>
  <c r="AC32" i="13"/>
  <c r="Q33" i="13"/>
  <c r="AO29" i="13"/>
  <c r="M34" i="13"/>
  <c r="AC30" i="13"/>
  <c r="Y31" i="13"/>
  <c r="AK35" i="13"/>
  <c r="U36" i="13"/>
  <c r="Q38" i="13"/>
  <c r="AG21" i="13"/>
  <c r="Q23" i="13"/>
  <c r="AO24" i="13"/>
  <c r="Y26" i="13"/>
  <c r="U32" i="13"/>
  <c r="AG29" i="13"/>
  <c r="AG34" i="13"/>
  <c r="AC35" i="13"/>
  <c r="AK36" i="13"/>
  <c r="AO37" i="13"/>
  <c r="Q18" i="13"/>
  <c r="AO19" i="13"/>
  <c r="Y21" i="13"/>
  <c r="AG24" i="13"/>
  <c r="Q26" i="13"/>
  <c r="AO27" i="13"/>
  <c r="M32" i="13"/>
  <c r="AO32" i="13"/>
  <c r="Y29" i="13"/>
  <c r="AK33" i="13"/>
  <c r="U35" i="13"/>
  <c r="M37" i="13"/>
  <c r="AG27" i="13"/>
  <c r="AG32" i="13"/>
  <c r="Q29" i="13"/>
  <c r="AC33" i="13"/>
  <c r="Q34" i="13"/>
  <c r="AO30" i="13"/>
  <c r="M35" i="13"/>
  <c r="AO36" i="13"/>
  <c r="AC26" i="13"/>
  <c r="M28" i="13"/>
  <c r="U33" i="13"/>
  <c r="AK29" i="13"/>
  <c r="U31" i="13"/>
  <c r="AG35" i="13"/>
  <c r="M36" i="13"/>
  <c r="AC38" i="13"/>
  <c r="M40" i="13"/>
  <c r="U18" i="13"/>
  <c r="AC21" i="13"/>
  <c r="M23" i="13"/>
  <c r="AK24" i="13"/>
  <c r="U26" i="13"/>
  <c r="Q32" i="13"/>
  <c r="M33" i="13"/>
  <c r="AC29" i="13"/>
  <c r="AK34" i="13"/>
  <c r="M31" i="13"/>
  <c r="AC36" i="13"/>
  <c r="AK41" i="13"/>
  <c r="U43" i="13"/>
  <c r="AC46" i="13"/>
  <c r="M48" i="13"/>
  <c r="AC39" i="13"/>
  <c r="M41" i="13"/>
  <c r="AK42" i="13"/>
  <c r="U44" i="13"/>
  <c r="AC47" i="13"/>
  <c r="U37" i="13"/>
  <c r="AC40" i="13"/>
  <c r="M42" i="13"/>
  <c r="AK43" i="13"/>
  <c r="U45" i="13"/>
  <c r="AG46" i="13"/>
  <c r="Q48" i="13"/>
  <c r="AC48" i="13"/>
  <c r="U38" i="13"/>
  <c r="AC41" i="13"/>
  <c r="M43" i="13"/>
  <c r="AK44" i="13"/>
  <c r="U46" i="13"/>
  <c r="Y37" i="13"/>
  <c r="AK37" i="13"/>
  <c r="U39" i="13"/>
  <c r="AG40" i="13"/>
  <c r="Q42" i="13"/>
  <c r="AC42" i="13"/>
  <c r="AO43" i="13"/>
  <c r="M44" i="13"/>
  <c r="Y45" i="13"/>
  <c r="AK45" i="13"/>
  <c r="U47" i="13"/>
  <c r="AG48" i="13"/>
  <c r="AK38" i="13"/>
  <c r="U40" i="13"/>
  <c r="AC43" i="13"/>
  <c r="M45" i="13"/>
  <c r="AK46" i="13"/>
  <c r="U48" i="13"/>
  <c r="Y39" i="13"/>
  <c r="AK39" i="13"/>
  <c r="U41" i="13"/>
  <c r="AG42" i="13"/>
  <c r="Q44" i="13"/>
  <c r="AC44" i="13"/>
  <c r="AO45" i="13"/>
  <c r="M46" i="13"/>
  <c r="Y47" i="13"/>
  <c r="AK47" i="13"/>
  <c r="Q37" i="13"/>
  <c r="AC37" i="13"/>
  <c r="AO38" i="13"/>
  <c r="M39" i="13"/>
  <c r="Y40" i="13"/>
  <c r="AK40" i="13"/>
  <c r="U42" i="13"/>
  <c r="AG43" i="13"/>
  <c r="Q45" i="13"/>
  <c r="AC45" i="13"/>
  <c r="AO46" i="13"/>
  <c r="M47" i="13"/>
  <c r="Y48" i="13"/>
  <c r="AK48" i="13"/>
  <c r="AN4" i="13" l="1"/>
  <c r="I5" i="13"/>
  <c r="AN5" i="13" s="1"/>
  <c r="AE45" i="13"/>
  <c r="AE46" i="13" s="1"/>
  <c r="AE47" i="13" s="1"/>
  <c r="AE48" i="13" s="1"/>
  <c r="K5" i="10"/>
  <c r="AM45" i="13"/>
  <c r="AM46" i="13" s="1"/>
  <c r="AM47" i="13" s="1"/>
  <c r="AM48" i="13" s="1"/>
  <c r="K8" i="10"/>
  <c r="AA45" i="13"/>
  <c r="AA46" i="13" s="1"/>
  <c r="AA47" i="13" s="1"/>
  <c r="AA48" i="13" s="1"/>
  <c r="K7" i="10"/>
  <c r="AI45" i="13"/>
  <c r="AI46" i="13" s="1"/>
  <c r="AI47" i="13" s="1"/>
  <c r="AI48" i="13" s="1"/>
  <c r="K6" i="10"/>
  <c r="S45" i="13"/>
  <c r="S46" i="13" s="1"/>
  <c r="S47" i="13" s="1"/>
  <c r="S48" i="13" s="1"/>
  <c r="J6" i="10"/>
  <c r="W45" i="13"/>
  <c r="W46" i="13" s="1"/>
  <c r="W47" i="13" s="1"/>
  <c r="W48" i="13" s="1"/>
  <c r="J8" i="10"/>
  <c r="O45" i="13"/>
  <c r="O46" i="13" s="1"/>
  <c r="O47" i="13" s="1"/>
  <c r="O48" i="13" s="1"/>
  <c r="J5" i="10"/>
  <c r="K45" i="13"/>
  <c r="K46" i="13" s="1"/>
  <c r="K47" i="13" s="1"/>
  <c r="K48" i="13" s="1"/>
  <c r="J7" i="10"/>
  <c r="AF5" i="13"/>
  <c r="P5" i="13"/>
  <c r="E6" i="13"/>
  <c r="T4" i="13"/>
  <c r="AJ4" i="13"/>
  <c r="L6" i="13"/>
  <c r="AB6" i="13"/>
  <c r="C7" i="13"/>
  <c r="L5" i="13"/>
  <c r="AB5" i="13"/>
  <c r="AF4" i="13"/>
  <c r="P4" i="13"/>
  <c r="G5" i="13"/>
  <c r="B302" i="12"/>
  <c r="B301" i="12"/>
  <c r="B300" i="12"/>
  <c r="B299" i="12"/>
  <c r="B298" i="12"/>
  <c r="B297" i="12"/>
  <c r="B296" i="12"/>
  <c r="B295" i="12"/>
  <c r="B294" i="12"/>
  <c r="B293" i="12"/>
  <c r="B292" i="12"/>
  <c r="B291" i="12"/>
  <c r="B290" i="12"/>
  <c r="B289" i="12"/>
  <c r="B288" i="12"/>
  <c r="B287" i="12"/>
  <c r="B286" i="12"/>
  <c r="B285" i="12"/>
  <c r="B284" i="12"/>
  <c r="B283" i="12"/>
  <c r="B282" i="12"/>
  <c r="B281" i="12"/>
  <c r="B280" i="12"/>
  <c r="B279" i="12"/>
  <c r="B278" i="12"/>
  <c r="B277" i="12"/>
  <c r="B276" i="12"/>
  <c r="B275" i="12"/>
  <c r="B274" i="12"/>
  <c r="B273" i="12"/>
  <c r="B272" i="12"/>
  <c r="B271" i="12"/>
  <c r="B270" i="12"/>
  <c r="B269" i="12"/>
  <c r="B268" i="12"/>
  <c r="B267" i="12"/>
  <c r="B266" i="12"/>
  <c r="B265" i="12"/>
  <c r="B264" i="12"/>
  <c r="B263" i="12"/>
  <c r="B262" i="12"/>
  <c r="B261" i="12"/>
  <c r="B260" i="12"/>
  <c r="B259" i="12"/>
  <c r="B258" i="12"/>
  <c r="B257" i="12"/>
  <c r="B256" i="12"/>
  <c r="B255" i="12"/>
  <c r="B254" i="12"/>
  <c r="B253" i="12"/>
  <c r="B252" i="12"/>
  <c r="B251" i="12"/>
  <c r="B250" i="12"/>
  <c r="B249" i="12"/>
  <c r="B248" i="12"/>
  <c r="B247" i="12"/>
  <c r="B246" i="12"/>
  <c r="B245" i="12"/>
  <c r="B244" i="12"/>
  <c r="B243" i="12"/>
  <c r="B242" i="12"/>
  <c r="B241" i="12"/>
  <c r="B240" i="12"/>
  <c r="B239" i="12"/>
  <c r="B238" i="12"/>
  <c r="B237" i="12"/>
  <c r="B236" i="12"/>
  <c r="B235" i="12"/>
  <c r="B234" i="12"/>
  <c r="B233" i="12"/>
  <c r="B232" i="12"/>
  <c r="B231" i="12"/>
  <c r="B230" i="12"/>
  <c r="B229" i="12"/>
  <c r="B228" i="12"/>
  <c r="B227" i="12"/>
  <c r="B226" i="12"/>
  <c r="B225" i="12"/>
  <c r="B224" i="12"/>
  <c r="B223" i="12"/>
  <c r="B222" i="12"/>
  <c r="B221" i="12"/>
  <c r="B220" i="12"/>
  <c r="B219" i="12"/>
  <c r="B218" i="12"/>
  <c r="B217" i="12"/>
  <c r="B216" i="12"/>
  <c r="B215" i="12"/>
  <c r="B214" i="12"/>
  <c r="B213" i="12"/>
  <c r="B212" i="12"/>
  <c r="B211" i="12"/>
  <c r="B210" i="12"/>
  <c r="B209" i="12"/>
  <c r="B208" i="12"/>
  <c r="B207" i="12"/>
  <c r="B206" i="12"/>
  <c r="B205" i="12"/>
  <c r="B204" i="12"/>
  <c r="B203" i="12"/>
  <c r="B202" i="12"/>
  <c r="B201" i="12"/>
  <c r="B200" i="12"/>
  <c r="B199" i="12"/>
  <c r="B198" i="12"/>
  <c r="B197" i="12"/>
  <c r="B196" i="12"/>
  <c r="B195" i="12"/>
  <c r="B194" i="12"/>
  <c r="B193" i="12"/>
  <c r="B192" i="12"/>
  <c r="B191" i="12"/>
  <c r="B190" i="12"/>
  <c r="B189" i="12"/>
  <c r="B188" i="12"/>
  <c r="B187" i="12"/>
  <c r="B186" i="12"/>
  <c r="B185" i="12"/>
  <c r="B184" i="12"/>
  <c r="B183" i="12"/>
  <c r="B182" i="12"/>
  <c r="B181" i="12"/>
  <c r="B180" i="12"/>
  <c r="B179" i="12"/>
  <c r="B178" i="12"/>
  <c r="B177" i="12"/>
  <c r="B176" i="12"/>
  <c r="B175" i="12"/>
  <c r="B174" i="12"/>
  <c r="B173" i="12"/>
  <c r="B172" i="12"/>
  <c r="B171" i="12"/>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E1" i="12"/>
  <c r="D1" i="12"/>
  <c r="C1" i="12"/>
  <c r="A1" i="10"/>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2" i="8"/>
  <c r="B285" i="8"/>
  <c r="B286" i="8"/>
  <c r="B287" i="8"/>
  <c r="B288" i="8"/>
  <c r="B289" i="8"/>
  <c r="B290" i="8"/>
  <c r="B291" i="8"/>
  <c r="B292" i="8"/>
  <c r="B293" i="8"/>
  <c r="B294" i="8"/>
  <c r="B295" i="8"/>
  <c r="B296" i="8"/>
  <c r="B297" i="8"/>
  <c r="B298" i="8"/>
  <c r="B299" i="8"/>
  <c r="B300" i="8"/>
  <c r="B301" i="8"/>
  <c r="B277" i="8"/>
  <c r="B278" i="8"/>
  <c r="B279" i="8"/>
  <c r="B280" i="8"/>
  <c r="B281" i="8"/>
  <c r="B282" i="8"/>
  <c r="B283" i="8"/>
  <c r="B284" i="8"/>
  <c r="B267" i="8"/>
  <c r="B268" i="8"/>
  <c r="B269" i="8"/>
  <c r="B270" i="8"/>
  <c r="B271" i="8"/>
  <c r="B272" i="8"/>
  <c r="B273" i="8"/>
  <c r="B274" i="8"/>
  <c r="B275" i="8"/>
  <c r="B276" i="8"/>
  <c r="B259" i="8"/>
  <c r="B260" i="8"/>
  <c r="B261" i="8"/>
  <c r="B262" i="8"/>
  <c r="B263" i="8"/>
  <c r="B264" i="8"/>
  <c r="B265" i="8"/>
  <c r="B266" i="8"/>
  <c r="B253" i="8"/>
  <c r="B254" i="8"/>
  <c r="B255" i="8"/>
  <c r="B256" i="8"/>
  <c r="B257" i="8"/>
  <c r="B258" i="8"/>
  <c r="X5" i="13" l="1"/>
  <c r="I6" i="13"/>
  <c r="X6" i="13" s="1"/>
  <c r="T5" i="13"/>
  <c r="AJ5" i="13"/>
  <c r="G6" i="13"/>
  <c r="AF6" i="13"/>
  <c r="P6" i="13"/>
  <c r="E7" i="13"/>
  <c r="L7" i="13"/>
  <c r="AB7" i="13"/>
  <c r="C8" i="13"/>
  <c r="B48" i="11"/>
  <c r="B47" i="11"/>
  <c r="B46" i="11"/>
  <c r="B45" i="11"/>
  <c r="AG48" i="11"/>
  <c r="Q48" i="11"/>
  <c r="B44" i="11"/>
  <c r="AG47" i="11"/>
  <c r="U47" i="11"/>
  <c r="B43" i="11"/>
  <c r="AK46" i="11"/>
  <c r="B42" i="11"/>
  <c r="Y45" i="11"/>
  <c r="U45" i="11"/>
  <c r="B41" i="11"/>
  <c r="B40" i="11"/>
  <c r="AO43" i="11"/>
  <c r="AC43" i="11"/>
  <c r="B39" i="11"/>
  <c r="AO42" i="11"/>
  <c r="Q42" i="11"/>
  <c r="M42" i="11"/>
  <c r="B38" i="11"/>
  <c r="AG41" i="11"/>
  <c r="Q41" i="11"/>
  <c r="B37" i="11"/>
  <c r="AG40" i="11"/>
  <c r="B36" i="11"/>
  <c r="AG39" i="11"/>
  <c r="B35" i="11"/>
  <c r="B34" i="11"/>
  <c r="Y37" i="11"/>
  <c r="U37" i="11"/>
  <c r="B33" i="11"/>
  <c r="Y36" i="11"/>
  <c r="Q36" i="11"/>
  <c r="B32" i="11"/>
  <c r="AO35" i="11"/>
  <c r="AK35" i="11"/>
  <c r="AC35" i="11"/>
  <c r="U35" i="11"/>
  <c r="B31" i="11"/>
  <c r="Q34" i="11"/>
  <c r="M34" i="11"/>
  <c r="B30" i="11"/>
  <c r="AK33" i="11"/>
  <c r="B29" i="11"/>
  <c r="U32" i="11"/>
  <c r="B28" i="11"/>
  <c r="B27" i="11"/>
  <c r="U30" i="11"/>
  <c r="B26" i="11"/>
  <c r="Y29" i="11"/>
  <c r="B25" i="11"/>
  <c r="B24" i="11"/>
  <c r="AO27" i="11"/>
  <c r="AK27" i="11"/>
  <c r="B23" i="11"/>
  <c r="B22" i="11"/>
  <c r="B21" i="11"/>
  <c r="B20" i="11"/>
  <c r="B19" i="11"/>
  <c r="Y22" i="11"/>
  <c r="B18" i="11"/>
  <c r="Y21" i="11"/>
  <c r="B17" i="11"/>
  <c r="AO20" i="11"/>
  <c r="B16" i="11"/>
  <c r="AO19" i="11"/>
  <c r="B15" i="11"/>
  <c r="Y18" i="11"/>
  <c r="B14" i="11"/>
  <c r="B13" i="11"/>
  <c r="B12" i="11"/>
  <c r="U15" i="11"/>
  <c r="B11" i="11"/>
  <c r="Q14" i="11"/>
  <c r="B10" i="11"/>
  <c r="B9" i="11"/>
  <c r="B8" i="11"/>
  <c r="B7" i="11"/>
  <c r="AO10" i="11"/>
  <c r="AK10" i="11"/>
  <c r="Y10" i="11"/>
  <c r="Q10" i="11"/>
  <c r="M10" i="11"/>
  <c r="B6" i="11"/>
  <c r="AO9" i="11"/>
  <c r="AG9" i="11"/>
  <c r="AC9" i="11"/>
  <c r="B5" i="11"/>
  <c r="AO8" i="11"/>
  <c r="Q8" i="11"/>
  <c r="B4" i="11"/>
  <c r="AM3" i="11"/>
  <c r="AM4" i="11" s="1"/>
  <c r="AM5" i="11" s="1"/>
  <c r="AI3" i="11"/>
  <c r="AI4" i="11" s="1"/>
  <c r="AG7" i="11"/>
  <c r="Y7" i="11"/>
  <c r="S3" i="11"/>
  <c r="K3" i="11"/>
  <c r="I3" i="11"/>
  <c r="G3" i="11"/>
  <c r="E3" i="11"/>
  <c r="B3" i="11"/>
  <c r="C3" i="11" s="1"/>
  <c r="A1" i="11"/>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H48" i="6"/>
  <c r="H47" i="6"/>
  <c r="H46" i="6"/>
  <c r="H45" i="6"/>
  <c r="H44" i="6"/>
  <c r="H43" i="6"/>
  <c r="H42" i="6"/>
  <c r="H41" i="6"/>
  <c r="R8" i="10" s="1"/>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D48" i="6"/>
  <c r="D47" i="6"/>
  <c r="D46" i="6"/>
  <c r="D45" i="6"/>
  <c r="D44" i="6"/>
  <c r="D43" i="6"/>
  <c r="D42" i="6"/>
  <c r="D41" i="6"/>
  <c r="D40" i="6"/>
  <c r="R5" i="10" s="1"/>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B4" i="6"/>
  <c r="B3" i="6"/>
  <c r="AL48" i="6"/>
  <c r="J3" i="6"/>
  <c r="R3" i="6"/>
  <c r="N3" i="6"/>
  <c r="Z3" i="6"/>
  <c r="V3" i="6"/>
  <c r="AH3" i="6"/>
  <c r="AD3" i="6"/>
  <c r="J4" i="6"/>
  <c r="AL3" i="6"/>
  <c r="N4" i="6"/>
  <c r="R4" i="6"/>
  <c r="Z4" i="6"/>
  <c r="V4" i="6"/>
  <c r="AD4" i="6"/>
  <c r="AH4" i="6"/>
  <c r="J5" i="6"/>
  <c r="AL4" i="6"/>
  <c r="N5" i="6"/>
  <c r="R5" i="6"/>
  <c r="V5" i="6"/>
  <c r="Z5" i="6"/>
  <c r="AD5" i="6"/>
  <c r="AH5" i="6"/>
  <c r="J6" i="6"/>
  <c r="AL5" i="6"/>
  <c r="N6" i="6"/>
  <c r="R6" i="6"/>
  <c r="V6" i="6"/>
  <c r="Z6" i="6"/>
  <c r="AD6" i="6"/>
  <c r="AH6" i="6"/>
  <c r="J7" i="6"/>
  <c r="AL6" i="6"/>
  <c r="N7" i="6"/>
  <c r="R7" i="6"/>
  <c r="V7" i="6"/>
  <c r="Z7" i="6"/>
  <c r="AD7" i="6"/>
  <c r="AH7" i="6"/>
  <c r="J8" i="6"/>
  <c r="AL7" i="6"/>
  <c r="N8" i="6"/>
  <c r="R8" i="6"/>
  <c r="V8" i="6"/>
  <c r="Z8" i="6"/>
  <c r="AD8" i="6"/>
  <c r="AH8" i="6"/>
  <c r="J9" i="6"/>
  <c r="AL8" i="6"/>
  <c r="N9" i="6"/>
  <c r="R9" i="6"/>
  <c r="V9" i="6"/>
  <c r="Z9" i="6"/>
  <c r="AD9" i="6"/>
  <c r="AH9" i="6"/>
  <c r="J10" i="6"/>
  <c r="AL9" i="6"/>
  <c r="N10" i="6"/>
  <c r="R10" i="6"/>
  <c r="V10" i="6"/>
  <c r="Z10" i="6"/>
  <c r="AD10" i="6"/>
  <c r="AH10" i="6"/>
  <c r="J11" i="6"/>
  <c r="AL10" i="6"/>
  <c r="N11" i="6"/>
  <c r="R11" i="6"/>
  <c r="V11" i="6"/>
  <c r="Z11" i="6"/>
  <c r="AD11" i="6"/>
  <c r="AH11" i="6"/>
  <c r="J12" i="6"/>
  <c r="AL11" i="6"/>
  <c r="N12" i="6"/>
  <c r="R12" i="6"/>
  <c r="V12" i="6"/>
  <c r="Z12" i="6"/>
  <c r="AD12" i="6"/>
  <c r="AH12" i="6"/>
  <c r="J13" i="6"/>
  <c r="AL12" i="6"/>
  <c r="N13" i="6"/>
  <c r="R13" i="6"/>
  <c r="V13" i="6"/>
  <c r="Z13" i="6"/>
  <c r="AD13" i="6"/>
  <c r="AH13" i="6"/>
  <c r="J14" i="6"/>
  <c r="AL13" i="6"/>
  <c r="N14" i="6"/>
  <c r="R14" i="6"/>
  <c r="V14" i="6"/>
  <c r="Z14" i="6"/>
  <c r="AD14" i="6"/>
  <c r="AH14" i="6"/>
  <c r="J15" i="6"/>
  <c r="AL14" i="6"/>
  <c r="N15" i="6"/>
  <c r="R15" i="6"/>
  <c r="V15" i="6"/>
  <c r="Z15" i="6"/>
  <c r="AD15" i="6"/>
  <c r="AH15" i="6"/>
  <c r="J16" i="6"/>
  <c r="AL15" i="6"/>
  <c r="N16" i="6"/>
  <c r="R16" i="6"/>
  <c r="V16" i="6"/>
  <c r="Z16" i="6"/>
  <c r="AD16" i="6"/>
  <c r="AH16" i="6"/>
  <c r="J17" i="6"/>
  <c r="AL16" i="6"/>
  <c r="N17" i="6"/>
  <c r="R17" i="6"/>
  <c r="V17" i="6"/>
  <c r="Z17" i="6"/>
  <c r="AD17" i="6"/>
  <c r="AH17" i="6"/>
  <c r="J18" i="6"/>
  <c r="AL17" i="6"/>
  <c r="N18" i="6"/>
  <c r="R18" i="6"/>
  <c r="V18" i="6"/>
  <c r="Z18" i="6"/>
  <c r="AD18" i="6"/>
  <c r="AH18" i="6"/>
  <c r="J19" i="6"/>
  <c r="AL18" i="6"/>
  <c r="N19" i="6"/>
  <c r="R19" i="6"/>
  <c r="V19" i="6"/>
  <c r="Z19" i="6"/>
  <c r="AD19" i="6"/>
  <c r="AH19" i="6"/>
  <c r="J20" i="6"/>
  <c r="AL19" i="6"/>
  <c r="N20" i="6"/>
  <c r="R20" i="6"/>
  <c r="V20" i="6"/>
  <c r="Z20" i="6"/>
  <c r="AD20" i="6"/>
  <c r="AH20" i="6"/>
  <c r="J21" i="6"/>
  <c r="AL20" i="6"/>
  <c r="N21" i="6"/>
  <c r="R21" i="6"/>
  <c r="V21" i="6"/>
  <c r="Z21" i="6"/>
  <c r="AD21" i="6"/>
  <c r="AH21" i="6"/>
  <c r="J22" i="6"/>
  <c r="AL21" i="6"/>
  <c r="N22" i="6"/>
  <c r="R22" i="6"/>
  <c r="V22" i="6"/>
  <c r="Z22" i="6"/>
  <c r="AD22" i="6"/>
  <c r="AH22" i="6"/>
  <c r="J23" i="6"/>
  <c r="AL22" i="6"/>
  <c r="N23" i="6"/>
  <c r="R23" i="6"/>
  <c r="V23" i="6"/>
  <c r="Z23" i="6"/>
  <c r="AD23" i="6"/>
  <c r="AH23" i="6"/>
  <c r="J24" i="6"/>
  <c r="AL23" i="6"/>
  <c r="N24" i="6"/>
  <c r="R24" i="6"/>
  <c r="V24" i="6"/>
  <c r="Z24" i="6"/>
  <c r="AD24" i="6"/>
  <c r="AH24" i="6"/>
  <c r="J25" i="6"/>
  <c r="AL24" i="6"/>
  <c r="N25" i="6"/>
  <c r="R25" i="6"/>
  <c r="V25" i="6"/>
  <c r="Z25" i="6"/>
  <c r="AD25" i="6"/>
  <c r="AH25" i="6"/>
  <c r="J26" i="6"/>
  <c r="AL25" i="6"/>
  <c r="N26" i="6"/>
  <c r="R26" i="6"/>
  <c r="V26" i="6"/>
  <c r="Z26" i="6"/>
  <c r="AD26" i="6"/>
  <c r="AH26" i="6"/>
  <c r="J27" i="6"/>
  <c r="AL26" i="6"/>
  <c r="N27" i="6"/>
  <c r="R27" i="6"/>
  <c r="V27" i="6"/>
  <c r="Z27" i="6"/>
  <c r="AD27" i="6"/>
  <c r="AH27" i="6"/>
  <c r="J28" i="6"/>
  <c r="AL27" i="6"/>
  <c r="N28" i="6"/>
  <c r="R28" i="6"/>
  <c r="V28" i="6"/>
  <c r="Z28" i="6"/>
  <c r="AD28" i="6"/>
  <c r="AH28" i="6"/>
  <c r="J29" i="6"/>
  <c r="AL28" i="6"/>
  <c r="N29" i="6"/>
  <c r="R29" i="6"/>
  <c r="V29" i="6"/>
  <c r="Z29" i="6"/>
  <c r="AD29" i="6"/>
  <c r="AH29" i="6"/>
  <c r="J30" i="6"/>
  <c r="AL29" i="6"/>
  <c r="N30" i="6"/>
  <c r="R30" i="6"/>
  <c r="V30" i="6"/>
  <c r="Z30" i="6"/>
  <c r="AD30" i="6"/>
  <c r="AH30" i="6"/>
  <c r="J31" i="6"/>
  <c r="AL30" i="6"/>
  <c r="N31" i="6"/>
  <c r="R31" i="6"/>
  <c r="V31" i="6"/>
  <c r="Z31" i="6"/>
  <c r="AD31" i="6"/>
  <c r="AH31" i="6"/>
  <c r="J32" i="6"/>
  <c r="AL31" i="6"/>
  <c r="N32" i="6"/>
  <c r="R32" i="6"/>
  <c r="V32" i="6"/>
  <c r="Z32" i="6"/>
  <c r="AD32" i="6"/>
  <c r="AH32" i="6"/>
  <c r="J33" i="6"/>
  <c r="AL32" i="6"/>
  <c r="N33" i="6"/>
  <c r="R33" i="6"/>
  <c r="V33" i="6"/>
  <c r="Z33" i="6"/>
  <c r="AD33" i="6"/>
  <c r="AH33" i="6"/>
  <c r="J34" i="6"/>
  <c r="AL33" i="6"/>
  <c r="N34" i="6"/>
  <c r="R34" i="6"/>
  <c r="V34" i="6"/>
  <c r="Z34" i="6"/>
  <c r="AD34" i="6"/>
  <c r="AH34" i="6"/>
  <c r="J35" i="6"/>
  <c r="AL34" i="6"/>
  <c r="N35" i="6"/>
  <c r="R35" i="6"/>
  <c r="V35" i="6"/>
  <c r="Z35" i="6"/>
  <c r="AD35" i="6"/>
  <c r="AH35" i="6"/>
  <c r="J36" i="6"/>
  <c r="AL35" i="6"/>
  <c r="N36" i="6"/>
  <c r="R36" i="6"/>
  <c r="V36" i="6"/>
  <c r="Z36" i="6"/>
  <c r="AD36" i="6"/>
  <c r="AH36" i="6"/>
  <c r="J37" i="6"/>
  <c r="AL36" i="6"/>
  <c r="N37" i="6"/>
  <c r="R37" i="6"/>
  <c r="V37" i="6"/>
  <c r="Z37" i="6"/>
  <c r="AD37" i="6"/>
  <c r="AH37" i="6"/>
  <c r="J38" i="6"/>
  <c r="AL37" i="6"/>
  <c r="N38" i="6"/>
  <c r="R38" i="6"/>
  <c r="V38" i="6"/>
  <c r="Z38" i="6"/>
  <c r="AD38" i="6"/>
  <c r="AH38" i="6"/>
  <c r="J39" i="6"/>
  <c r="S5" i="10" s="1"/>
  <c r="AL38" i="6"/>
  <c r="N39" i="6"/>
  <c r="R39" i="6"/>
  <c r="S6" i="10" s="1"/>
  <c r="V39" i="6"/>
  <c r="Z39" i="6"/>
  <c r="AD39" i="6"/>
  <c r="AH39" i="6"/>
  <c r="T6" i="10" s="1"/>
  <c r="J40" i="6"/>
  <c r="AL39" i="6"/>
  <c r="N40" i="6"/>
  <c r="R40" i="6"/>
  <c r="V40" i="6"/>
  <c r="Z40" i="6"/>
  <c r="AD40" i="6"/>
  <c r="AH40" i="6"/>
  <c r="J41" i="6"/>
  <c r="AL40" i="6"/>
  <c r="N41" i="6"/>
  <c r="R41" i="6"/>
  <c r="V41" i="6"/>
  <c r="Z41" i="6"/>
  <c r="AD41" i="6"/>
  <c r="AH41" i="6"/>
  <c r="J42" i="6"/>
  <c r="AL41" i="6"/>
  <c r="N42" i="6"/>
  <c r="R42" i="6"/>
  <c r="V42" i="6"/>
  <c r="Z42" i="6"/>
  <c r="AD42" i="6"/>
  <c r="AH42" i="6"/>
  <c r="J43" i="6"/>
  <c r="AL42" i="6"/>
  <c r="N43" i="6"/>
  <c r="R43" i="6"/>
  <c r="V43" i="6"/>
  <c r="Z43" i="6"/>
  <c r="AD43" i="6"/>
  <c r="AH43" i="6"/>
  <c r="J44" i="6"/>
  <c r="AL43" i="6"/>
  <c r="N44" i="6"/>
  <c r="R44" i="6"/>
  <c r="V44" i="6"/>
  <c r="Z44" i="6"/>
  <c r="AD44" i="6"/>
  <c r="AH44" i="6"/>
  <c r="J45" i="6"/>
  <c r="AL44" i="6"/>
  <c r="N45" i="6"/>
  <c r="R45" i="6"/>
  <c r="V45" i="6"/>
  <c r="Z45" i="6"/>
  <c r="AD45" i="6"/>
  <c r="AH45" i="6"/>
  <c r="J46" i="6"/>
  <c r="AL45" i="6"/>
  <c r="N46" i="6"/>
  <c r="R46" i="6"/>
  <c r="V46" i="6"/>
  <c r="Z46" i="6"/>
  <c r="AD46" i="6"/>
  <c r="AH46" i="6"/>
  <c r="J47" i="6"/>
  <c r="AL46" i="6"/>
  <c r="N47" i="6"/>
  <c r="R47" i="6"/>
  <c r="V47" i="6"/>
  <c r="Z47" i="6"/>
  <c r="AD47" i="6"/>
  <c r="AH47" i="6"/>
  <c r="J48" i="6"/>
  <c r="AL47" i="6"/>
  <c r="N48" i="6"/>
  <c r="R48" i="6"/>
  <c r="V48" i="6"/>
  <c r="Z48" i="6"/>
  <c r="AD48" i="6"/>
  <c r="AH48" i="6"/>
  <c r="B251" i="8"/>
  <c r="B25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A1" i="6"/>
  <c r="N9" i="10"/>
  <c r="M9" i="10"/>
  <c r="L9" i="10"/>
  <c r="S8" i="10"/>
  <c r="K9" i="10"/>
  <c r="I7" i="13" l="1"/>
  <c r="I8" i="13" s="1"/>
  <c r="AN6" i="13"/>
  <c r="F7" i="10"/>
  <c r="R7" i="10" s="1"/>
  <c r="AB8" i="13"/>
  <c r="L8" i="13"/>
  <c r="C9" i="13"/>
  <c r="AJ6" i="13"/>
  <c r="T6" i="13"/>
  <c r="G7" i="13"/>
  <c r="AF7" i="13"/>
  <c r="P7" i="13"/>
  <c r="E8" i="13"/>
  <c r="AK13" i="11"/>
  <c r="T8" i="10"/>
  <c r="K4" i="11"/>
  <c r="K5" i="11" s="1"/>
  <c r="K6" i="11" s="1"/>
  <c r="K7" i="11" s="1"/>
  <c r="K8" i="11" s="1"/>
  <c r="K9" i="11" s="1"/>
  <c r="K10" i="11" s="1"/>
  <c r="K11" i="11" s="1"/>
  <c r="K12" i="11" s="1"/>
  <c r="K13" i="11" s="1"/>
  <c r="K14" i="11" s="1"/>
  <c r="K15" i="11" s="1"/>
  <c r="K16" i="11" s="1"/>
  <c r="K17" i="11" s="1"/>
  <c r="K18" i="11" s="1"/>
  <c r="K19" i="11" s="1"/>
  <c r="K20" i="11" s="1"/>
  <c r="K21" i="11" s="1"/>
  <c r="K22" i="11" s="1"/>
  <c r="K23" i="11" s="1"/>
  <c r="K24" i="11" s="1"/>
  <c r="K25" i="11" s="1"/>
  <c r="K26" i="11" s="1"/>
  <c r="K27" i="11" s="1"/>
  <c r="K28" i="11" s="1"/>
  <c r="K29" i="11" s="1"/>
  <c r="K30" i="11" s="1"/>
  <c r="K31" i="11" s="1"/>
  <c r="K32" i="11" s="1"/>
  <c r="K33" i="11" s="1"/>
  <c r="K34" i="11" s="1"/>
  <c r="K35" i="11" s="1"/>
  <c r="K36" i="11" s="1"/>
  <c r="K37" i="11" s="1"/>
  <c r="K38" i="11" s="1"/>
  <c r="K39" i="11" s="1"/>
  <c r="K40" i="11" s="1"/>
  <c r="K41" i="11" s="1"/>
  <c r="K42" i="11" s="1"/>
  <c r="K43" i="11" s="1"/>
  <c r="K44" i="11" s="1"/>
  <c r="AC8" i="11"/>
  <c r="M9" i="11"/>
  <c r="M27" i="11"/>
  <c r="AC28" i="11"/>
  <c r="Q7" i="11"/>
  <c r="Q23" i="11"/>
  <c r="Q37" i="11"/>
  <c r="AK38" i="11"/>
  <c r="AC39" i="11"/>
  <c r="T5" i="10"/>
  <c r="M13" i="11"/>
  <c r="AC29" i="11"/>
  <c r="M30" i="11"/>
  <c r="AC31" i="11"/>
  <c r="Q43" i="11"/>
  <c r="U48" i="11"/>
  <c r="AC7" i="11"/>
  <c r="AG8" i="11"/>
  <c r="Q9" i="11"/>
  <c r="AG10" i="11"/>
  <c r="Q11" i="11"/>
  <c r="AC14" i="11"/>
  <c r="AO15" i="11"/>
  <c r="Y14" i="11"/>
  <c r="AG17" i="11"/>
  <c r="AG21" i="11"/>
  <c r="AG23" i="11"/>
  <c r="Q28" i="11"/>
  <c r="AG29" i="11"/>
  <c r="M32" i="11"/>
  <c r="AO36" i="11"/>
  <c r="AK42" i="11"/>
  <c r="U41" i="11"/>
  <c r="AC44" i="11"/>
  <c r="M47" i="11"/>
  <c r="AK47" i="11"/>
  <c r="I4" i="11"/>
  <c r="X4" i="11" s="1"/>
  <c r="M38" i="11"/>
  <c r="S7" i="10"/>
  <c r="S9" i="10" s="1"/>
  <c r="R6" i="10"/>
  <c r="M7" i="11"/>
  <c r="AE3" i="11"/>
  <c r="AE4" i="11" s="1"/>
  <c r="AE5" i="11" s="1"/>
  <c r="AE6" i="11" s="1"/>
  <c r="AE7" i="11" s="1"/>
  <c r="AE8" i="11" s="1"/>
  <c r="AE9" i="11" s="1"/>
  <c r="AE10" i="11" s="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M8" i="11"/>
  <c r="AO12" i="11"/>
  <c r="AG16" i="11"/>
  <c r="Q17" i="11"/>
  <c r="M19" i="11"/>
  <c r="Y24" i="11"/>
  <c r="AC10" i="11"/>
  <c r="M12" i="11"/>
  <c r="AC30" i="11"/>
  <c r="M31" i="11"/>
  <c r="AC45" i="11"/>
  <c r="Y15" i="11"/>
  <c r="AO16" i="11"/>
  <c r="Y17" i="11"/>
  <c r="AC32" i="11"/>
  <c r="AK39" i="11"/>
  <c r="U42" i="11"/>
  <c r="AK43" i="11"/>
  <c r="U44" i="11"/>
  <c r="AC47" i="11"/>
  <c r="O3" i="11"/>
  <c r="O4" i="11" s="1"/>
  <c r="O5" i="11" s="1"/>
  <c r="O6" i="11" s="1"/>
  <c r="O7" i="11" s="1"/>
  <c r="O8" i="11" s="1"/>
  <c r="O9" i="11" s="1"/>
  <c r="O10" i="11" s="1"/>
  <c r="O11" i="11" s="1"/>
  <c r="O12" i="11" s="1"/>
  <c r="O13" i="11" s="1"/>
  <c r="O14" i="11" s="1"/>
  <c r="O15" i="11" s="1"/>
  <c r="O16" i="11" s="1"/>
  <c r="O17" i="11" s="1"/>
  <c r="O18" i="11" s="1"/>
  <c r="O19" i="11" s="1"/>
  <c r="O20" i="11" s="1"/>
  <c r="O21" i="11" s="1"/>
  <c r="O22" i="11" s="1"/>
  <c r="O23" i="11" s="1"/>
  <c r="O24" i="11" s="1"/>
  <c r="O25" i="11" s="1"/>
  <c r="O26" i="11" s="1"/>
  <c r="O27" i="11" s="1"/>
  <c r="O28" i="11" s="1"/>
  <c r="O29" i="11" s="1"/>
  <c r="O30" i="11" s="1"/>
  <c r="O31" i="11" s="1"/>
  <c r="O32" i="11" s="1"/>
  <c r="O33" i="11" s="1"/>
  <c r="O34" i="11" s="1"/>
  <c r="O35" i="11" s="1"/>
  <c r="O36" i="11" s="1"/>
  <c r="O37" i="11" s="1"/>
  <c r="O38" i="11" s="1"/>
  <c r="O39" i="11" s="1"/>
  <c r="O40" i="11" s="1"/>
  <c r="O41" i="11" s="1"/>
  <c r="O42" i="11" s="1"/>
  <c r="O43" i="11" s="1"/>
  <c r="O44" i="11" s="1"/>
  <c r="AI5" i="11"/>
  <c r="AI6" i="11" s="1"/>
  <c r="AI7" i="11" s="1"/>
  <c r="AI8" i="11" s="1"/>
  <c r="AI9" i="11" s="1"/>
  <c r="AI10" i="11" s="1"/>
  <c r="AI11" i="11" s="1"/>
  <c r="AI12" i="11" s="1"/>
  <c r="AI13" i="11" s="1"/>
  <c r="AI14" i="11" s="1"/>
  <c r="AI15" i="11" s="1"/>
  <c r="AI16" i="11" s="1"/>
  <c r="AI17" i="11" s="1"/>
  <c r="AI18" i="11" s="1"/>
  <c r="AI19" i="11" s="1"/>
  <c r="AI20" i="11" s="1"/>
  <c r="AI21" i="11" s="1"/>
  <c r="AI22" i="11" s="1"/>
  <c r="AI23" i="11" s="1"/>
  <c r="AI24" i="11" s="1"/>
  <c r="AI25" i="11" s="1"/>
  <c r="AI26" i="11" s="1"/>
  <c r="AI27" i="11" s="1"/>
  <c r="AI28" i="11" s="1"/>
  <c r="AI29" i="11" s="1"/>
  <c r="AI30" i="11" s="1"/>
  <c r="AI31" i="11" s="1"/>
  <c r="AI32" i="11" s="1"/>
  <c r="AI33" i="11" s="1"/>
  <c r="AI34" i="11" s="1"/>
  <c r="AI35" i="11" s="1"/>
  <c r="AI36" i="11" s="1"/>
  <c r="AI37" i="11" s="1"/>
  <c r="AI38" i="11" s="1"/>
  <c r="AI39" i="11" s="1"/>
  <c r="AI40" i="11" s="1"/>
  <c r="AI41" i="11" s="1"/>
  <c r="AI42" i="11" s="1"/>
  <c r="AI43" i="11" s="1"/>
  <c r="AI44" i="11" s="1"/>
  <c r="U12" i="11"/>
  <c r="AK28" i="11"/>
  <c r="U29" i="11"/>
  <c r="AK30" i="11"/>
  <c r="M35" i="11"/>
  <c r="AC36" i="11"/>
  <c r="M39" i="11"/>
  <c r="AC40" i="11"/>
  <c r="M41" i="11"/>
  <c r="Y44" i="11"/>
  <c r="M46" i="11"/>
  <c r="T7" i="10"/>
  <c r="AO22" i="11"/>
  <c r="AK32" i="11"/>
  <c r="U33" i="11"/>
  <c r="L3" i="11"/>
  <c r="AB3" i="11"/>
  <c r="C4" i="11"/>
  <c r="AF3" i="11"/>
  <c r="P3" i="11"/>
  <c r="E4" i="11"/>
  <c r="E5" i="11" s="1"/>
  <c r="T3" i="11"/>
  <c r="AJ3" i="11"/>
  <c r="G4" i="11"/>
  <c r="G5" i="11" s="1"/>
  <c r="X3" i="11"/>
  <c r="AN3" i="11"/>
  <c r="Y13" i="11"/>
  <c r="U24" i="11"/>
  <c r="U28" i="11"/>
  <c r="AA3" i="11"/>
  <c r="AA4" i="11" s="1"/>
  <c r="AA5" i="11" s="1"/>
  <c r="AA6" i="11" s="1"/>
  <c r="AA7" i="11" s="1"/>
  <c r="AA8" i="11" s="1"/>
  <c r="AA9" i="11" s="1"/>
  <c r="AA10" i="11" s="1"/>
  <c r="AA11" i="11" s="1"/>
  <c r="AA12" i="11" s="1"/>
  <c r="AA13" i="11" s="1"/>
  <c r="AA14" i="11" s="1"/>
  <c r="AA15" i="11" s="1"/>
  <c r="AA16" i="11" s="1"/>
  <c r="AA17" i="11" s="1"/>
  <c r="AA18" i="11" s="1"/>
  <c r="AA19" i="11" s="1"/>
  <c r="AA20" i="11" s="1"/>
  <c r="AA21" i="11" s="1"/>
  <c r="AA22" i="11" s="1"/>
  <c r="AA23" i="11" s="1"/>
  <c r="AA24" i="11" s="1"/>
  <c r="AA25" i="11" s="1"/>
  <c r="AA26" i="11" s="1"/>
  <c r="AA27" i="11" s="1"/>
  <c r="AA28" i="11" s="1"/>
  <c r="AA29" i="11" s="1"/>
  <c r="AA30" i="11" s="1"/>
  <c r="AA31" i="11" s="1"/>
  <c r="AA32" i="11" s="1"/>
  <c r="AA33" i="11" s="1"/>
  <c r="AA34" i="11" s="1"/>
  <c r="AA35" i="11" s="1"/>
  <c r="AA36" i="11" s="1"/>
  <c r="AA37" i="11" s="1"/>
  <c r="AA38" i="11" s="1"/>
  <c r="AA39" i="11" s="1"/>
  <c r="AA40" i="11" s="1"/>
  <c r="AA41" i="11" s="1"/>
  <c r="AA42" i="11" s="1"/>
  <c r="AA43" i="11" s="1"/>
  <c r="AA44" i="11" s="1"/>
  <c r="Y11" i="11"/>
  <c r="U14" i="11"/>
  <c r="U13" i="11"/>
  <c r="U17" i="11"/>
  <c r="U7" i="11"/>
  <c r="AO7" i="11"/>
  <c r="U8" i="11"/>
  <c r="Q12" i="11"/>
  <c r="Y8" i="11"/>
  <c r="AK12" i="11"/>
  <c r="AK11" i="11"/>
  <c r="Q13" i="11"/>
  <c r="AC13" i="11"/>
  <c r="AK9" i="11"/>
  <c r="AK22" i="11"/>
  <c r="AK26" i="11"/>
  <c r="Y12" i="11"/>
  <c r="S4" i="11"/>
  <c r="S5" i="11" s="1"/>
  <c r="S6" i="11" s="1"/>
  <c r="S7" i="11" s="1"/>
  <c r="S8" i="11" s="1"/>
  <c r="S9" i="11" s="1"/>
  <c r="S10" i="11" s="1"/>
  <c r="S11" i="11" s="1"/>
  <c r="S12" i="11" s="1"/>
  <c r="S13" i="11" s="1"/>
  <c r="S14" i="11" s="1"/>
  <c r="S15" i="11" s="1"/>
  <c r="S16" i="11" s="1"/>
  <c r="S17" i="11" s="1"/>
  <c r="S18" i="11" s="1"/>
  <c r="S19" i="11" s="1"/>
  <c r="S20" i="11" s="1"/>
  <c r="S21" i="11" s="1"/>
  <c r="S22" i="11" s="1"/>
  <c r="S23" i="11" s="1"/>
  <c r="S24" i="11" s="1"/>
  <c r="S25" i="11" s="1"/>
  <c r="S26" i="11" s="1"/>
  <c r="S27" i="11" s="1"/>
  <c r="S28" i="11" s="1"/>
  <c r="S29" i="11" s="1"/>
  <c r="S30" i="11" s="1"/>
  <c r="S31" i="11" s="1"/>
  <c r="S32" i="11" s="1"/>
  <c r="S33" i="11" s="1"/>
  <c r="S34" i="11" s="1"/>
  <c r="S35" i="11" s="1"/>
  <c r="S36" i="11" s="1"/>
  <c r="S37" i="11" s="1"/>
  <c r="S38" i="11" s="1"/>
  <c r="S39" i="11" s="1"/>
  <c r="S40" i="11" s="1"/>
  <c r="S41" i="11" s="1"/>
  <c r="S42" i="11" s="1"/>
  <c r="S43" i="11" s="1"/>
  <c r="S44" i="11" s="1"/>
  <c r="AC11" i="11"/>
  <c r="AC12" i="11"/>
  <c r="AO13" i="11"/>
  <c r="M14" i="11"/>
  <c r="AK14" i="11"/>
  <c r="U11" i="11"/>
  <c r="U27" i="11"/>
  <c r="Q31" i="11"/>
  <c r="Y9" i="11"/>
  <c r="Y16" i="11"/>
  <c r="AG19" i="11"/>
  <c r="M25" i="11"/>
  <c r="M29" i="11"/>
  <c r="AK7" i="11"/>
  <c r="AK8" i="11"/>
  <c r="AG13" i="11"/>
  <c r="AG12" i="11"/>
  <c r="AC15" i="11"/>
  <c r="Q21" i="11"/>
  <c r="AC23" i="11"/>
  <c r="AC27" i="11"/>
  <c r="AM6" i="1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AO11" i="11"/>
  <c r="AG15" i="11"/>
  <c r="AK18" i="11"/>
  <c r="W3" i="11"/>
  <c r="W4" i="11" s="1"/>
  <c r="W5" i="11" s="1"/>
  <c r="W6" i="11" s="1"/>
  <c r="W7" i="11" s="1"/>
  <c r="W8" i="11" s="1"/>
  <c r="W9" i="11" s="1"/>
  <c r="W10" i="11" s="1"/>
  <c r="W11" i="11" s="1"/>
  <c r="W12" i="11" s="1"/>
  <c r="W13" i="11" s="1"/>
  <c r="W14" i="11" s="1"/>
  <c r="W15" i="11" s="1"/>
  <c r="W16" i="11" s="1"/>
  <c r="W17" i="11" s="1"/>
  <c r="W18" i="11" s="1"/>
  <c r="W19" i="11" s="1"/>
  <c r="W20" i="11" s="1"/>
  <c r="W21" i="11" s="1"/>
  <c r="W22" i="11" s="1"/>
  <c r="W23" i="11" s="1"/>
  <c r="W24" i="11" s="1"/>
  <c r="W25" i="11" s="1"/>
  <c r="W26" i="11" s="1"/>
  <c r="W27" i="11" s="1"/>
  <c r="W28" i="11" s="1"/>
  <c r="W29" i="11" s="1"/>
  <c r="W30" i="11" s="1"/>
  <c r="W31" i="11" s="1"/>
  <c r="W32" i="11" s="1"/>
  <c r="W33" i="11" s="1"/>
  <c r="W34" i="11" s="1"/>
  <c r="W35" i="11" s="1"/>
  <c r="W36" i="11" s="1"/>
  <c r="W37" i="11" s="1"/>
  <c r="W38" i="11" s="1"/>
  <c r="W39" i="11" s="1"/>
  <c r="W40" i="11" s="1"/>
  <c r="W41" i="11" s="1"/>
  <c r="W42" i="11" s="1"/>
  <c r="W43" i="11" s="1"/>
  <c r="W44" i="11" s="1"/>
  <c r="U10" i="11"/>
  <c r="M11" i="11"/>
  <c r="AG11" i="11"/>
  <c r="U9" i="11"/>
  <c r="AO14" i="11"/>
  <c r="AK15" i="11"/>
  <c r="M17" i="11"/>
  <c r="Q18" i="11"/>
  <c r="Q19" i="11"/>
  <c r="U20" i="11"/>
  <c r="AC18" i="11"/>
  <c r="M15" i="11"/>
  <c r="M20" i="11"/>
  <c r="AK16" i="11"/>
  <c r="AK21" i="11"/>
  <c r="AG28" i="11"/>
  <c r="AO24" i="11"/>
  <c r="AG25" i="11"/>
  <c r="Q30" i="11"/>
  <c r="Y26" i="11"/>
  <c r="U18" i="11"/>
  <c r="AC16" i="11"/>
  <c r="AC21" i="11"/>
  <c r="AC22" i="11"/>
  <c r="U23" i="11"/>
  <c r="M24" i="11"/>
  <c r="AK25" i="11"/>
  <c r="AC26" i="11"/>
  <c r="M28" i="11"/>
  <c r="AK29" i="11"/>
  <c r="AG31" i="11"/>
  <c r="AO32" i="11"/>
  <c r="M18" i="11"/>
  <c r="AK19" i="11"/>
  <c r="U16" i="11"/>
  <c r="U21" i="11"/>
  <c r="AG20" i="11"/>
  <c r="Q22" i="11"/>
  <c r="AO26" i="11"/>
  <c r="AO23" i="11"/>
  <c r="Y28" i="11"/>
  <c r="AG24" i="11"/>
  <c r="Q29" i="11"/>
  <c r="Y25" i="11"/>
  <c r="Q26" i="11"/>
  <c r="Q33" i="11"/>
  <c r="Q15" i="11"/>
  <c r="AC19" i="11"/>
  <c r="M16" i="11"/>
  <c r="M21" i="11"/>
  <c r="AK17" i="11"/>
  <c r="U22" i="11"/>
  <c r="M23" i="11"/>
  <c r="AK24" i="11"/>
  <c r="AC25" i="11"/>
  <c r="U26" i="11"/>
  <c r="AG27" i="11"/>
  <c r="U19" i="11"/>
  <c r="AC17" i="11"/>
  <c r="AO18" i="11"/>
  <c r="Y20" i="11"/>
  <c r="Q25" i="11"/>
  <c r="AO29" i="11"/>
  <c r="AG30" i="11"/>
  <c r="Y31" i="11"/>
  <c r="AK31" i="11"/>
  <c r="AG32" i="11"/>
  <c r="AK20" i="11"/>
  <c r="M22" i="11"/>
  <c r="AK23" i="11"/>
  <c r="AC24" i="11"/>
  <c r="U25" i="11"/>
  <c r="M26" i="11"/>
  <c r="AG26" i="11"/>
  <c r="AO31" i="11"/>
  <c r="AG14" i="11"/>
  <c r="Q16" i="11"/>
  <c r="AC20" i="11"/>
  <c r="AO17" i="11"/>
  <c r="AG18" i="11"/>
  <c r="Y19" i="11"/>
  <c r="Q20" i="11"/>
  <c r="AO21" i="11"/>
  <c r="AG22" i="11"/>
  <c r="Q27" i="11"/>
  <c r="Y23" i="11"/>
  <c r="Q24" i="11"/>
  <c r="AO28" i="11"/>
  <c r="AO25" i="11"/>
  <c r="Y30" i="11"/>
  <c r="Y27" i="11"/>
  <c r="M33" i="11"/>
  <c r="AK34" i="11"/>
  <c r="U31" i="11"/>
  <c r="AG35" i="11"/>
  <c r="AK37" i="11"/>
  <c r="AO38" i="11"/>
  <c r="U39" i="11"/>
  <c r="AG42" i="11"/>
  <c r="AG43" i="11"/>
  <c r="M44" i="11"/>
  <c r="AO45" i="11"/>
  <c r="Y47" i="11"/>
  <c r="Y48" i="11"/>
  <c r="Q32" i="11"/>
  <c r="AO33" i="11"/>
  <c r="AC34" i="11"/>
  <c r="Y35" i="11"/>
  <c r="M36" i="11"/>
  <c r="AG36" i="11"/>
  <c r="AO37" i="11"/>
  <c r="Y39" i="11"/>
  <c r="Y40" i="11"/>
  <c r="Q44" i="11"/>
  <c r="Q45" i="11"/>
  <c r="AG33" i="11"/>
  <c r="U34" i="11"/>
  <c r="Q35" i="11"/>
  <c r="AO44" i="11"/>
  <c r="Y46" i="11"/>
  <c r="Y33" i="11"/>
  <c r="Y38" i="11"/>
  <c r="AC46" i="11"/>
  <c r="AO34" i="11"/>
  <c r="AC38" i="11"/>
  <c r="AK41" i="11"/>
  <c r="U43" i="11"/>
  <c r="M48" i="11"/>
  <c r="AK48" i="11"/>
  <c r="AG34" i="11"/>
  <c r="Y32" i="11"/>
  <c r="M37" i="11"/>
  <c r="M40" i="11"/>
  <c r="AK40" i="11"/>
  <c r="AO48" i="11"/>
  <c r="Y34" i="11"/>
  <c r="AO30" i="11"/>
  <c r="AC33" i="11"/>
  <c r="AO40" i="11"/>
  <c r="Y42" i="11"/>
  <c r="AG45" i="11"/>
  <c r="Q47" i="11"/>
  <c r="U36" i="11"/>
  <c r="AG37" i="11"/>
  <c r="Q39" i="11"/>
  <c r="U40" i="11"/>
  <c r="AC42" i="11"/>
  <c r="M45" i="11"/>
  <c r="AK45" i="11"/>
  <c r="AO46" i="11"/>
  <c r="AG38" i="11"/>
  <c r="Q40" i="11"/>
  <c r="AO41" i="11"/>
  <c r="Y43" i="11"/>
  <c r="AG46" i="11"/>
  <c r="AC37" i="11"/>
  <c r="Q38" i="11"/>
  <c r="AO39" i="11"/>
  <c r="Y41" i="11"/>
  <c r="AG44" i="11"/>
  <c r="Q46" i="11"/>
  <c r="AO47" i="11"/>
  <c r="AK36" i="11"/>
  <c r="U38" i="11"/>
  <c r="AC41" i="11"/>
  <c r="M43" i="11"/>
  <c r="AK44" i="11"/>
  <c r="U46" i="11"/>
  <c r="AC48" i="11"/>
  <c r="J9" i="10"/>
  <c r="H9" i="10"/>
  <c r="D3" i="9"/>
  <c r="E3" i="9" s="1"/>
  <c r="B3" i="9"/>
  <c r="AL48" i="9"/>
  <c r="AH48" i="9"/>
  <c r="AD48" i="9"/>
  <c r="Z48" i="9"/>
  <c r="V48" i="9"/>
  <c r="R48" i="9"/>
  <c r="N48" i="9"/>
  <c r="J48" i="9"/>
  <c r="H48" i="9"/>
  <c r="F48" i="9"/>
  <c r="D48" i="9"/>
  <c r="B48" i="9"/>
  <c r="AL47" i="9"/>
  <c r="AH47" i="9"/>
  <c r="AD47" i="9"/>
  <c r="Z47" i="9"/>
  <c r="V47" i="9"/>
  <c r="R47" i="9"/>
  <c r="N47" i="9"/>
  <c r="J47" i="9"/>
  <c r="H47" i="9"/>
  <c r="F47" i="9"/>
  <c r="D47" i="9"/>
  <c r="B47" i="9"/>
  <c r="AL46" i="9"/>
  <c r="AH46" i="9"/>
  <c r="AD46" i="9"/>
  <c r="Z46" i="9"/>
  <c r="V46" i="9"/>
  <c r="R46" i="9"/>
  <c r="N46" i="9"/>
  <c r="J46" i="9"/>
  <c r="H46" i="9"/>
  <c r="F46" i="9"/>
  <c r="D46" i="9"/>
  <c r="B46" i="9"/>
  <c r="AL45" i="9"/>
  <c r="AH45" i="9"/>
  <c r="AD45" i="9"/>
  <c r="Z45" i="9"/>
  <c r="V45" i="9"/>
  <c r="R45" i="9"/>
  <c r="N45" i="9"/>
  <c r="J45" i="9"/>
  <c r="H45" i="9"/>
  <c r="F45" i="9"/>
  <c r="D45" i="9"/>
  <c r="B45" i="9"/>
  <c r="AL44" i="9"/>
  <c r="AH44" i="9"/>
  <c r="AD44" i="9"/>
  <c r="Z44" i="9"/>
  <c r="V44" i="9"/>
  <c r="R44" i="9"/>
  <c r="N44" i="9"/>
  <c r="J44" i="9"/>
  <c r="H44" i="9"/>
  <c r="F44" i="9"/>
  <c r="D44" i="9"/>
  <c r="B44" i="9"/>
  <c r="AL43" i="9"/>
  <c r="AH43" i="9"/>
  <c r="AD43" i="9"/>
  <c r="Z43" i="9"/>
  <c r="V43" i="9"/>
  <c r="R43" i="9"/>
  <c r="N43" i="9"/>
  <c r="J43" i="9"/>
  <c r="H43" i="9"/>
  <c r="F43" i="9"/>
  <c r="D43" i="9"/>
  <c r="B43" i="9"/>
  <c r="AL42" i="9"/>
  <c r="AH42" i="9"/>
  <c r="AD42" i="9"/>
  <c r="Z42" i="9"/>
  <c r="V42" i="9"/>
  <c r="R42" i="9"/>
  <c r="N42" i="9"/>
  <c r="Q46" i="9" s="1"/>
  <c r="J42" i="9"/>
  <c r="H42" i="9"/>
  <c r="F42" i="9"/>
  <c r="D42" i="9"/>
  <c r="B42" i="9"/>
  <c r="AL41" i="9"/>
  <c r="AH41" i="9"/>
  <c r="AD41" i="9"/>
  <c r="Z41" i="9"/>
  <c r="V41" i="9"/>
  <c r="Y45" i="9" s="1"/>
  <c r="R41" i="9"/>
  <c r="N41" i="9"/>
  <c r="J41" i="9"/>
  <c r="H41" i="9"/>
  <c r="F41" i="9"/>
  <c r="D41" i="9"/>
  <c r="B41" i="9"/>
  <c r="AL40" i="9"/>
  <c r="AH40" i="9"/>
  <c r="AD40" i="9"/>
  <c r="Z40" i="9"/>
  <c r="V40" i="9"/>
  <c r="R40" i="9"/>
  <c r="N40" i="9"/>
  <c r="J40" i="9"/>
  <c r="H40" i="9"/>
  <c r="F40" i="9"/>
  <c r="D40" i="9"/>
  <c r="B40" i="9"/>
  <c r="AL39" i="9"/>
  <c r="AH39" i="9"/>
  <c r="AD39" i="9"/>
  <c r="Z39" i="9"/>
  <c r="V39" i="9"/>
  <c r="R39" i="9"/>
  <c r="N39" i="9"/>
  <c r="J39" i="9"/>
  <c r="H39" i="9"/>
  <c r="F39" i="9"/>
  <c r="D39" i="9"/>
  <c r="B39" i="9"/>
  <c r="AL38" i="9"/>
  <c r="AH38" i="9"/>
  <c r="AD38" i="9"/>
  <c r="Z38" i="9"/>
  <c r="V38" i="9"/>
  <c r="R38" i="9"/>
  <c r="N38" i="9"/>
  <c r="J38" i="9"/>
  <c r="H38" i="9"/>
  <c r="F38" i="9"/>
  <c r="D38" i="9"/>
  <c r="B38" i="9"/>
  <c r="AL37" i="9"/>
  <c r="AH37" i="9"/>
  <c r="AD37" i="9"/>
  <c r="Z37" i="9"/>
  <c r="V37" i="9"/>
  <c r="Y41" i="9" s="1"/>
  <c r="R37" i="9"/>
  <c r="N37" i="9"/>
  <c r="J37" i="9"/>
  <c r="H37" i="9"/>
  <c r="F37" i="9"/>
  <c r="D37" i="9"/>
  <c r="B37" i="9"/>
  <c r="AL36" i="9"/>
  <c r="AH36" i="9"/>
  <c r="AD36" i="9"/>
  <c r="Z36" i="9"/>
  <c r="V36" i="9"/>
  <c r="R36" i="9"/>
  <c r="N36" i="9"/>
  <c r="J36" i="9"/>
  <c r="H36" i="9"/>
  <c r="F36" i="9"/>
  <c r="D36" i="9"/>
  <c r="B36" i="9"/>
  <c r="AL35" i="9"/>
  <c r="AH35" i="9"/>
  <c r="AD35" i="9"/>
  <c r="Z35" i="9"/>
  <c r="V35" i="9"/>
  <c r="R35" i="9"/>
  <c r="N35" i="9"/>
  <c r="J35" i="9"/>
  <c r="H35" i="9"/>
  <c r="F35" i="9"/>
  <c r="D35" i="9"/>
  <c r="B35" i="9"/>
  <c r="AL34" i="9"/>
  <c r="AH34" i="9"/>
  <c r="AD34" i="9"/>
  <c r="Z34" i="9"/>
  <c r="V34" i="9"/>
  <c r="R34" i="9"/>
  <c r="N34" i="9"/>
  <c r="J34" i="9"/>
  <c r="H34" i="9"/>
  <c r="F34" i="9"/>
  <c r="D34" i="9"/>
  <c r="B34" i="9"/>
  <c r="AL33" i="9"/>
  <c r="AH33" i="9"/>
  <c r="AD33" i="9"/>
  <c r="Z33" i="9"/>
  <c r="V33" i="9"/>
  <c r="R33" i="9"/>
  <c r="N33" i="9"/>
  <c r="J33" i="9"/>
  <c r="H33" i="9"/>
  <c r="F33" i="9"/>
  <c r="D33" i="9"/>
  <c r="B33" i="9"/>
  <c r="AL32" i="9"/>
  <c r="AH32" i="9"/>
  <c r="AD32" i="9"/>
  <c r="Z32" i="9"/>
  <c r="V32" i="9"/>
  <c r="R32" i="9"/>
  <c r="N32" i="9"/>
  <c r="J32" i="9"/>
  <c r="H32" i="9"/>
  <c r="F32" i="9"/>
  <c r="D32" i="9"/>
  <c r="B32" i="9"/>
  <c r="AL31" i="9"/>
  <c r="AH31" i="9"/>
  <c r="AD31" i="9"/>
  <c r="Z31" i="9"/>
  <c r="V31" i="9"/>
  <c r="R31" i="9"/>
  <c r="N31" i="9"/>
  <c r="J31" i="9"/>
  <c r="H31" i="9"/>
  <c r="F31" i="9"/>
  <c r="D31" i="9"/>
  <c r="B31" i="9"/>
  <c r="AL30" i="9"/>
  <c r="AH30" i="9"/>
  <c r="AD30" i="9"/>
  <c r="Z30" i="9"/>
  <c r="V30" i="9"/>
  <c r="R30" i="9"/>
  <c r="N30" i="9"/>
  <c r="J30" i="9"/>
  <c r="H30" i="9"/>
  <c r="F30" i="9"/>
  <c r="D30" i="9"/>
  <c r="B30" i="9"/>
  <c r="AL29" i="9"/>
  <c r="AH29" i="9"/>
  <c r="AD29" i="9"/>
  <c r="Z29" i="9"/>
  <c r="V29" i="9"/>
  <c r="R29" i="9"/>
  <c r="N29" i="9"/>
  <c r="J29" i="9"/>
  <c r="H29" i="9"/>
  <c r="F29" i="9"/>
  <c r="D29" i="9"/>
  <c r="B29" i="9"/>
  <c r="AL28" i="9"/>
  <c r="AH28" i="9"/>
  <c r="AD28" i="9"/>
  <c r="Z28" i="9"/>
  <c r="V28" i="9"/>
  <c r="R28" i="9"/>
  <c r="N28" i="9"/>
  <c r="J28" i="9"/>
  <c r="H28" i="9"/>
  <c r="F28" i="9"/>
  <c r="D28" i="9"/>
  <c r="B28" i="9"/>
  <c r="AL27" i="9"/>
  <c r="AH27" i="9"/>
  <c r="AD27" i="9"/>
  <c r="Z27" i="9"/>
  <c r="V27" i="9"/>
  <c r="R27" i="9"/>
  <c r="N27" i="9"/>
  <c r="J27" i="9"/>
  <c r="H27" i="9"/>
  <c r="F27" i="9"/>
  <c r="D27" i="9"/>
  <c r="B27" i="9"/>
  <c r="AL26" i="9"/>
  <c r="AH26" i="9"/>
  <c r="AD26" i="9"/>
  <c r="Z26" i="9"/>
  <c r="V26" i="9"/>
  <c r="R26" i="9"/>
  <c r="N26" i="9"/>
  <c r="J26" i="9"/>
  <c r="H26" i="9"/>
  <c r="F26" i="9"/>
  <c r="D26" i="9"/>
  <c r="B26" i="9"/>
  <c r="AL25" i="9"/>
  <c r="AH25" i="9"/>
  <c r="AD25" i="9"/>
  <c r="Z25" i="9"/>
  <c r="V25" i="9"/>
  <c r="R25" i="9"/>
  <c r="N25" i="9"/>
  <c r="J25" i="9"/>
  <c r="H25" i="9"/>
  <c r="F25" i="9"/>
  <c r="D25" i="9"/>
  <c r="B25" i="9"/>
  <c r="AL24" i="9"/>
  <c r="AH24" i="9"/>
  <c r="AD24" i="9"/>
  <c r="Z24" i="9"/>
  <c r="V24" i="9"/>
  <c r="R24" i="9"/>
  <c r="N24" i="9"/>
  <c r="J24" i="9"/>
  <c r="H24" i="9"/>
  <c r="F24" i="9"/>
  <c r="D24" i="9"/>
  <c r="B24" i="9"/>
  <c r="AL23" i="9"/>
  <c r="AH23" i="9"/>
  <c r="AD23" i="9"/>
  <c r="Z23" i="9"/>
  <c r="V23" i="9"/>
  <c r="R23" i="9"/>
  <c r="N23" i="9"/>
  <c r="J23" i="9"/>
  <c r="H23" i="9"/>
  <c r="F23" i="9"/>
  <c r="D23" i="9"/>
  <c r="B23" i="9"/>
  <c r="AL22" i="9"/>
  <c r="AH22" i="9"/>
  <c r="AD22" i="9"/>
  <c r="Z22" i="9"/>
  <c r="V22" i="9"/>
  <c r="R22" i="9"/>
  <c r="N22" i="9"/>
  <c r="Q26" i="9" s="1"/>
  <c r="J22" i="9"/>
  <c r="H22" i="9"/>
  <c r="F22" i="9"/>
  <c r="D22" i="9"/>
  <c r="B22" i="9"/>
  <c r="AL21" i="9"/>
  <c r="AH21" i="9"/>
  <c r="AD21" i="9"/>
  <c r="AG25" i="9" s="1"/>
  <c r="Z21" i="9"/>
  <c r="V21" i="9"/>
  <c r="R21" i="9"/>
  <c r="N21" i="9"/>
  <c r="J21" i="9"/>
  <c r="H21" i="9"/>
  <c r="F21" i="9"/>
  <c r="D21" i="9"/>
  <c r="B21" i="9"/>
  <c r="AL20" i="9"/>
  <c r="AO24" i="9" s="1"/>
  <c r="AH20" i="9"/>
  <c r="AD20" i="9"/>
  <c r="Z20" i="9"/>
  <c r="V20" i="9"/>
  <c r="R20" i="9"/>
  <c r="N20" i="9"/>
  <c r="J20" i="9"/>
  <c r="H20" i="9"/>
  <c r="F20" i="9"/>
  <c r="D20" i="9"/>
  <c r="B20" i="9"/>
  <c r="AL19" i="9"/>
  <c r="AH19" i="9"/>
  <c r="AD19" i="9"/>
  <c r="Z19" i="9"/>
  <c r="V19" i="9"/>
  <c r="Y22" i="9" s="1"/>
  <c r="R19" i="9"/>
  <c r="N19" i="9"/>
  <c r="J19" i="9"/>
  <c r="H19" i="9"/>
  <c r="F19" i="9"/>
  <c r="D19" i="9"/>
  <c r="B19" i="9"/>
  <c r="AL18" i="9"/>
  <c r="AO22" i="9" s="1"/>
  <c r="AH18" i="9"/>
  <c r="AD18" i="9"/>
  <c r="Z18" i="9"/>
  <c r="V18" i="9"/>
  <c r="R18" i="9"/>
  <c r="N18" i="9"/>
  <c r="Q22" i="9" s="1"/>
  <c r="J18" i="9"/>
  <c r="H18" i="9"/>
  <c r="F18" i="9"/>
  <c r="D18" i="9"/>
  <c r="B18" i="9"/>
  <c r="AL17" i="9"/>
  <c r="AH17" i="9"/>
  <c r="AD17" i="9"/>
  <c r="AG21" i="9" s="1"/>
  <c r="Z17" i="9"/>
  <c r="V17" i="9"/>
  <c r="R17" i="9"/>
  <c r="N17" i="9"/>
  <c r="J17" i="9"/>
  <c r="H17" i="9"/>
  <c r="F17" i="9"/>
  <c r="D17" i="9"/>
  <c r="B17" i="9"/>
  <c r="AL16" i="9"/>
  <c r="AH16" i="9"/>
  <c r="AD16" i="9"/>
  <c r="Z16" i="9"/>
  <c r="V16" i="9"/>
  <c r="R16" i="9"/>
  <c r="N16" i="9"/>
  <c r="J16" i="9"/>
  <c r="H16" i="9"/>
  <c r="F16" i="9"/>
  <c r="D16" i="9"/>
  <c r="B16" i="9"/>
  <c r="AL15" i="9"/>
  <c r="AH15" i="9"/>
  <c r="AD15" i="9"/>
  <c r="Z15" i="9"/>
  <c r="V15" i="9"/>
  <c r="R15" i="9"/>
  <c r="N15" i="9"/>
  <c r="J15" i="9"/>
  <c r="H15" i="9"/>
  <c r="F15" i="9"/>
  <c r="D15" i="9"/>
  <c r="B15" i="9"/>
  <c r="AL14" i="9"/>
  <c r="AH14" i="9"/>
  <c r="AD14" i="9"/>
  <c r="Z14" i="9"/>
  <c r="V14" i="9"/>
  <c r="R14" i="9"/>
  <c r="N14" i="9"/>
  <c r="J14" i="9"/>
  <c r="H14" i="9"/>
  <c r="F14" i="9"/>
  <c r="D14" i="9"/>
  <c r="B14" i="9"/>
  <c r="AL13" i="9"/>
  <c r="AH13" i="9"/>
  <c r="AD13" i="9"/>
  <c r="Z13" i="9"/>
  <c r="V13" i="9"/>
  <c r="R13" i="9"/>
  <c r="N13" i="9"/>
  <c r="J13" i="9"/>
  <c r="H13" i="9"/>
  <c r="F13" i="9"/>
  <c r="D13" i="9"/>
  <c r="B13" i="9"/>
  <c r="AL12" i="9"/>
  <c r="AH12" i="9"/>
  <c r="AD12" i="9"/>
  <c r="Z12" i="9"/>
  <c r="V12" i="9"/>
  <c r="R12" i="9"/>
  <c r="N12" i="9"/>
  <c r="J12" i="9"/>
  <c r="H12" i="9"/>
  <c r="F12" i="9"/>
  <c r="D12" i="9"/>
  <c r="B12" i="9"/>
  <c r="AL11" i="9"/>
  <c r="AH11" i="9"/>
  <c r="AD11" i="9"/>
  <c r="Z11" i="9"/>
  <c r="V11" i="9"/>
  <c r="R11" i="9"/>
  <c r="N11" i="9"/>
  <c r="J11" i="9"/>
  <c r="H11" i="9"/>
  <c r="F11" i="9"/>
  <c r="D11" i="9"/>
  <c r="B11" i="9"/>
  <c r="AL10" i="9"/>
  <c r="AO13" i="9" s="1"/>
  <c r="AH10" i="9"/>
  <c r="AD10" i="9"/>
  <c r="Z10" i="9"/>
  <c r="V10" i="9"/>
  <c r="R10" i="9"/>
  <c r="N10" i="9"/>
  <c r="Q14" i="9" s="1"/>
  <c r="J10" i="9"/>
  <c r="H10" i="9"/>
  <c r="F10" i="9"/>
  <c r="D10" i="9"/>
  <c r="B10" i="9"/>
  <c r="AL9" i="9"/>
  <c r="AH9" i="9"/>
  <c r="AD9" i="9"/>
  <c r="Z9" i="9"/>
  <c r="V9" i="9"/>
  <c r="R9" i="9"/>
  <c r="N9" i="9"/>
  <c r="J9" i="9"/>
  <c r="H9" i="9"/>
  <c r="F9" i="9"/>
  <c r="D9" i="9"/>
  <c r="B9" i="9"/>
  <c r="AL8" i="9"/>
  <c r="AH8" i="9"/>
  <c r="AD8" i="9"/>
  <c r="Z8" i="9"/>
  <c r="V8" i="9"/>
  <c r="R8" i="9"/>
  <c r="N8" i="9"/>
  <c r="J8" i="9"/>
  <c r="H8" i="9"/>
  <c r="F8" i="9"/>
  <c r="D8" i="9"/>
  <c r="B8" i="9"/>
  <c r="AL7" i="9"/>
  <c r="AH7" i="9"/>
  <c r="AD7" i="9"/>
  <c r="Z7" i="9"/>
  <c r="V7" i="9"/>
  <c r="Y11" i="9" s="1"/>
  <c r="R7" i="9"/>
  <c r="N7" i="9"/>
  <c r="J7" i="9"/>
  <c r="H7" i="9"/>
  <c r="F7" i="9"/>
  <c r="D7" i="9"/>
  <c r="B7" i="9"/>
  <c r="AL6" i="9"/>
  <c r="AH6" i="9"/>
  <c r="AD6" i="9"/>
  <c r="Z6" i="9"/>
  <c r="V6" i="9"/>
  <c r="R6" i="9"/>
  <c r="N6" i="9"/>
  <c r="Q10" i="9" s="1"/>
  <c r="J6" i="9"/>
  <c r="H6" i="9"/>
  <c r="F6" i="9"/>
  <c r="D6" i="9"/>
  <c r="B6" i="9"/>
  <c r="AL5" i="9"/>
  <c r="AH5" i="9"/>
  <c r="AD5" i="9"/>
  <c r="AG9" i="9" s="1"/>
  <c r="Z5" i="9"/>
  <c r="V5" i="9"/>
  <c r="R5" i="9"/>
  <c r="N5" i="9"/>
  <c r="J5" i="9"/>
  <c r="H5" i="9"/>
  <c r="F5" i="9"/>
  <c r="D5" i="9"/>
  <c r="B5" i="9"/>
  <c r="AL4" i="9"/>
  <c r="AH4" i="9"/>
  <c r="AD4" i="9"/>
  <c r="Z4" i="9"/>
  <c r="V4" i="9"/>
  <c r="R4" i="9"/>
  <c r="N4" i="9"/>
  <c r="J4" i="9"/>
  <c r="H4" i="9"/>
  <c r="F4" i="9"/>
  <c r="D4" i="9"/>
  <c r="B4" i="9"/>
  <c r="AL3" i="9"/>
  <c r="AH3" i="9"/>
  <c r="AD3" i="9"/>
  <c r="AE3" i="9" s="1"/>
  <c r="AE4" i="9" s="1"/>
  <c r="AE5" i="9" s="1"/>
  <c r="Z3" i="9"/>
  <c r="AA3" i="9" s="1"/>
  <c r="V3" i="9"/>
  <c r="W3" i="9" s="1"/>
  <c r="R3" i="9"/>
  <c r="N3" i="9"/>
  <c r="O3" i="9" s="1"/>
  <c r="J3" i="9"/>
  <c r="K3" i="9" s="1"/>
  <c r="H3" i="9"/>
  <c r="I3" i="9" s="1"/>
  <c r="F3" i="9"/>
  <c r="G3" i="9" s="1"/>
  <c r="AJ3" i="9" s="1"/>
  <c r="C3" i="9"/>
  <c r="AC43" i="9"/>
  <c r="AC32" i="9"/>
  <c r="Y24" i="9"/>
  <c r="A1" i="9"/>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 r="E1" i="8"/>
  <c r="D1" i="8"/>
  <c r="C1" i="8"/>
  <c r="AO39" i="9" l="1"/>
  <c r="AO43" i="9"/>
  <c r="Y14" i="9"/>
  <c r="U40" i="9"/>
  <c r="U44" i="9"/>
  <c r="AC19" i="9"/>
  <c r="X7" i="13"/>
  <c r="I4" i="9"/>
  <c r="AN4" i="9" s="1"/>
  <c r="AN7" i="13"/>
  <c r="U35" i="9"/>
  <c r="AK38" i="9"/>
  <c r="AK42" i="9"/>
  <c r="AK46" i="9"/>
  <c r="Y12" i="9"/>
  <c r="AC12" i="9"/>
  <c r="AG12" i="9"/>
  <c r="AG22" i="9"/>
  <c r="AO9" i="9"/>
  <c r="Y21" i="9"/>
  <c r="AO32" i="9"/>
  <c r="AK31" i="9"/>
  <c r="AK35" i="9"/>
  <c r="U11" i="9"/>
  <c r="AG40" i="9"/>
  <c r="Q42" i="9"/>
  <c r="AG44" i="9"/>
  <c r="AG48" i="9"/>
  <c r="AK19" i="9"/>
  <c r="AO7" i="9"/>
  <c r="Y15" i="9"/>
  <c r="AO23" i="9"/>
  <c r="AK18" i="9"/>
  <c r="U33" i="9"/>
  <c r="AO12" i="9"/>
  <c r="R9" i="10"/>
  <c r="K45" i="11"/>
  <c r="K46" i="11" s="1"/>
  <c r="K47" i="11" s="1"/>
  <c r="K48" i="11" s="1"/>
  <c r="D7" i="10"/>
  <c r="S45" i="11"/>
  <c r="S46" i="11" s="1"/>
  <c r="S47" i="11" s="1"/>
  <c r="S48" i="11" s="1"/>
  <c r="D6" i="10"/>
  <c r="AI45" i="11"/>
  <c r="AI46" i="11" s="1"/>
  <c r="AI47" i="11" s="1"/>
  <c r="AI48" i="11" s="1"/>
  <c r="E6" i="10"/>
  <c r="AM45" i="11"/>
  <c r="AM46" i="11" s="1"/>
  <c r="AM47" i="11" s="1"/>
  <c r="AM48" i="11" s="1"/>
  <c r="E8" i="10"/>
  <c r="O45" i="11"/>
  <c r="O46" i="11" s="1"/>
  <c r="O47" i="11" s="1"/>
  <c r="O48" i="11" s="1"/>
  <c r="D5" i="10"/>
  <c r="AA45" i="11"/>
  <c r="AA46" i="11" s="1"/>
  <c r="AA47" i="11" s="1"/>
  <c r="AA48" i="11" s="1"/>
  <c r="E7" i="10"/>
  <c r="W45" i="11"/>
  <c r="W46" i="11" s="1"/>
  <c r="W47" i="11" s="1"/>
  <c r="W48" i="11" s="1"/>
  <c r="D8" i="10"/>
  <c r="AE45" i="11"/>
  <c r="AE46" i="11" s="1"/>
  <c r="AE47" i="11" s="1"/>
  <c r="AE48" i="11" s="1"/>
  <c r="E5" i="10"/>
  <c r="AK27" i="9"/>
  <c r="AK29" i="9"/>
  <c r="U34" i="9"/>
  <c r="U36" i="9"/>
  <c r="AK7" i="9"/>
  <c r="U14" i="9"/>
  <c r="U32" i="9"/>
  <c r="Y8" i="9"/>
  <c r="Y10" i="9"/>
  <c r="AK13" i="9"/>
  <c r="U18" i="9"/>
  <c r="AK23" i="9"/>
  <c r="AK25" i="9"/>
  <c r="U26" i="9"/>
  <c r="U10" i="9"/>
  <c r="AK16" i="9"/>
  <c r="Q11" i="9"/>
  <c r="Q21" i="9"/>
  <c r="AO8" i="9"/>
  <c r="M8" i="9"/>
  <c r="M10" i="9"/>
  <c r="AC10" i="9"/>
  <c r="M11" i="9"/>
  <c r="M14" i="9"/>
  <c r="AC14" i="9"/>
  <c r="M15" i="9"/>
  <c r="AC16" i="9"/>
  <c r="AC18" i="9"/>
  <c r="M20" i="9"/>
  <c r="AC21" i="9"/>
  <c r="M22" i="9"/>
  <c r="AC22" i="9"/>
  <c r="M24" i="9"/>
  <c r="M25" i="9"/>
  <c r="M30" i="9"/>
  <c r="AC31" i="9"/>
  <c r="M32" i="9"/>
  <c r="AC33" i="9"/>
  <c r="M34" i="9"/>
  <c r="AC34" i="9"/>
  <c r="AC39" i="9"/>
  <c r="AK9" i="9"/>
  <c r="AG8" i="9"/>
  <c r="AG10" i="9"/>
  <c r="AK15" i="9"/>
  <c r="AK26" i="9"/>
  <c r="AK11" i="9"/>
  <c r="AK24" i="9"/>
  <c r="AK28" i="9"/>
  <c r="AK34" i="9"/>
  <c r="AI3" i="9"/>
  <c r="AI4" i="9" s="1"/>
  <c r="AI5" i="9" s="1"/>
  <c r="AI6" i="9" s="1"/>
  <c r="AI7" i="9" s="1"/>
  <c r="AI8" i="9" s="1"/>
  <c r="AI9" i="9" s="1"/>
  <c r="AI10" i="9" s="1"/>
  <c r="AI11" i="9" s="1"/>
  <c r="AI12" i="9" s="1"/>
  <c r="AI13" i="9" s="1"/>
  <c r="AI14" i="9" s="1"/>
  <c r="AI15" i="9" s="1"/>
  <c r="AI16" i="9" s="1"/>
  <c r="AI17" i="9" s="1"/>
  <c r="AI18" i="9" s="1"/>
  <c r="AI19" i="9" s="1"/>
  <c r="AI20" i="9" s="1"/>
  <c r="AI21" i="9" s="1"/>
  <c r="AI22" i="9" s="1"/>
  <c r="AI23" i="9" s="1"/>
  <c r="AI24" i="9" s="1"/>
  <c r="AI25" i="9" s="1"/>
  <c r="AI26" i="9" s="1"/>
  <c r="AI27" i="9" s="1"/>
  <c r="AI28" i="9" s="1"/>
  <c r="AI29" i="9" s="1"/>
  <c r="AI30" i="9" s="1"/>
  <c r="AI31" i="9" s="1"/>
  <c r="AI32" i="9" s="1"/>
  <c r="AI33" i="9" s="1"/>
  <c r="AI34" i="9" s="1"/>
  <c r="AI35" i="9" s="1"/>
  <c r="AI36" i="9" s="1"/>
  <c r="AI37" i="9" s="1"/>
  <c r="AI38" i="9" s="1"/>
  <c r="AI39" i="9" s="1"/>
  <c r="AI40" i="9" s="1"/>
  <c r="AI41" i="9" s="1"/>
  <c r="AI42" i="9" s="1"/>
  <c r="AI43" i="9" s="1"/>
  <c r="AI44" i="9" s="1"/>
  <c r="AI45" i="9" s="1"/>
  <c r="AI46" i="9" s="1"/>
  <c r="AI47" i="9" s="1"/>
  <c r="AI48" i="9" s="1"/>
  <c r="AK10" i="9"/>
  <c r="AK30" i="9"/>
  <c r="AK12" i="9"/>
  <c r="AA4" i="9"/>
  <c r="AA5" i="9" s="1"/>
  <c r="AA6" i="9" s="1"/>
  <c r="AA7" i="9" s="1"/>
  <c r="AA8" i="9" s="1"/>
  <c r="AA9" i="9" s="1"/>
  <c r="AA10" i="9" s="1"/>
  <c r="AA11" i="9" s="1"/>
  <c r="AA12" i="9" s="1"/>
  <c r="AA13" i="9" s="1"/>
  <c r="AA14" i="9" s="1"/>
  <c r="AA15" i="9" s="1"/>
  <c r="AA16" i="9" s="1"/>
  <c r="AA17" i="9" s="1"/>
  <c r="AA18" i="9" s="1"/>
  <c r="AA19" i="9" s="1"/>
  <c r="AA20" i="9" s="1"/>
  <c r="AA21" i="9" s="1"/>
  <c r="AA22" i="9" s="1"/>
  <c r="AA23" i="9" s="1"/>
  <c r="AA24" i="9" s="1"/>
  <c r="AA25" i="9" s="1"/>
  <c r="AA26" i="9" s="1"/>
  <c r="AA27" i="9" s="1"/>
  <c r="AA28" i="9" s="1"/>
  <c r="AA29" i="9" s="1"/>
  <c r="AA30" i="9" s="1"/>
  <c r="AA31" i="9" s="1"/>
  <c r="AA32" i="9" s="1"/>
  <c r="AA33" i="9" s="1"/>
  <c r="AA34" i="9" s="1"/>
  <c r="AA35" i="9" s="1"/>
  <c r="AA36" i="9" s="1"/>
  <c r="AA37" i="9" s="1"/>
  <c r="AA38" i="9" s="1"/>
  <c r="AA39" i="9" s="1"/>
  <c r="AA40" i="9" s="1"/>
  <c r="AA41" i="9" s="1"/>
  <c r="AA42" i="9" s="1"/>
  <c r="AA43" i="9" s="1"/>
  <c r="AA44" i="9" s="1"/>
  <c r="AA45" i="9" s="1"/>
  <c r="AA46" i="9" s="1"/>
  <c r="AA47" i="9" s="1"/>
  <c r="AA48" i="9" s="1"/>
  <c r="AC8" i="9"/>
  <c r="T9" i="10"/>
  <c r="U8" i="9"/>
  <c r="O4" i="9"/>
  <c r="O5" i="9" s="1"/>
  <c r="O6" i="9" s="1"/>
  <c r="O7" i="9" s="1"/>
  <c r="O8" i="9" s="1"/>
  <c r="O9" i="9" s="1"/>
  <c r="O10" i="9" s="1"/>
  <c r="O11" i="9" s="1"/>
  <c r="O12" i="9" s="1"/>
  <c r="O13" i="9" s="1"/>
  <c r="O14" i="9" s="1"/>
  <c r="O15" i="9" s="1"/>
  <c r="O16" i="9" s="1"/>
  <c r="O17" i="9" s="1"/>
  <c r="O18" i="9" s="1"/>
  <c r="O19" i="9" s="1"/>
  <c r="O20" i="9" s="1"/>
  <c r="O21" i="9" s="1"/>
  <c r="O22" i="9" s="1"/>
  <c r="O23" i="9" s="1"/>
  <c r="O24" i="9" s="1"/>
  <c r="O25" i="9" s="1"/>
  <c r="O26" i="9" s="1"/>
  <c r="O27" i="9" s="1"/>
  <c r="O28" i="9" s="1"/>
  <c r="O29" i="9" s="1"/>
  <c r="O30" i="9" s="1"/>
  <c r="O31" i="9" s="1"/>
  <c r="O32" i="9" s="1"/>
  <c r="O33" i="9" s="1"/>
  <c r="O34" i="9" s="1"/>
  <c r="O35" i="9" s="1"/>
  <c r="O36" i="9" s="1"/>
  <c r="O37" i="9" s="1"/>
  <c r="O38" i="9" s="1"/>
  <c r="O39" i="9" s="1"/>
  <c r="O40" i="9" s="1"/>
  <c r="O41" i="9" s="1"/>
  <c r="O42" i="9" s="1"/>
  <c r="O43" i="9" s="1"/>
  <c r="O44" i="9" s="1"/>
  <c r="O45" i="9" s="1"/>
  <c r="O46" i="9" s="1"/>
  <c r="O47" i="9" s="1"/>
  <c r="O48" i="9" s="1"/>
  <c r="Q12" i="9"/>
  <c r="Q15" i="9"/>
  <c r="Q23" i="9"/>
  <c r="Q7" i="9"/>
  <c r="Q24" i="9"/>
  <c r="U25" i="9"/>
  <c r="U15" i="9"/>
  <c r="W4" i="9"/>
  <c r="W5" i="9" s="1"/>
  <c r="W6" i="9" s="1"/>
  <c r="W7" i="9" s="1"/>
  <c r="W8" i="9" s="1"/>
  <c r="W9" i="9" s="1"/>
  <c r="W10" i="9" s="1"/>
  <c r="W11" i="9" s="1"/>
  <c r="W12" i="9" s="1"/>
  <c r="W13" i="9" s="1"/>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U7" i="9"/>
  <c r="U13" i="9"/>
  <c r="M37" i="9"/>
  <c r="M41" i="9"/>
  <c r="M45" i="9"/>
  <c r="L9" i="13"/>
  <c r="AB9" i="13"/>
  <c r="C10" i="13"/>
  <c r="P8" i="13"/>
  <c r="AF8" i="13"/>
  <c r="E9" i="13"/>
  <c r="T7" i="13"/>
  <c r="G8" i="13"/>
  <c r="AJ7" i="13"/>
  <c r="X8" i="13"/>
  <c r="AN8" i="13"/>
  <c r="I9" i="13"/>
  <c r="I5" i="11"/>
  <c r="X5" i="11" s="1"/>
  <c r="AN4" i="11"/>
  <c r="G9" i="10"/>
  <c r="T4" i="11"/>
  <c r="AJ4" i="11"/>
  <c r="AJ5" i="11"/>
  <c r="G6" i="11"/>
  <c r="T5" i="11"/>
  <c r="L4" i="11"/>
  <c r="C5" i="11"/>
  <c r="AB4" i="11"/>
  <c r="E6" i="11"/>
  <c r="AF5" i="11"/>
  <c r="P5" i="11"/>
  <c r="AF4" i="11"/>
  <c r="P4" i="11"/>
  <c r="F9" i="10"/>
  <c r="AC17" i="9"/>
  <c r="AG24" i="9"/>
  <c r="M9" i="9"/>
  <c r="Y7" i="9"/>
  <c r="AC20" i="9"/>
  <c r="AC9" i="9"/>
  <c r="M12" i="9"/>
  <c r="M23" i="9"/>
  <c r="AC35" i="9"/>
  <c r="AC7" i="9"/>
  <c r="M16" i="9"/>
  <c r="K4" i="9"/>
  <c r="K5" i="9" s="1"/>
  <c r="K6" i="9" s="1"/>
  <c r="K7" i="9" s="1"/>
  <c r="K8" i="9" s="1"/>
  <c r="K9" i="9" s="1"/>
  <c r="K10" i="9" s="1"/>
  <c r="K11" i="9" s="1"/>
  <c r="K12" i="9" s="1"/>
  <c r="K13" i="9" s="1"/>
  <c r="K14" i="9" s="1"/>
  <c r="K15" i="9" s="1"/>
  <c r="K16" i="9" s="1"/>
  <c r="K17" i="9" s="1"/>
  <c r="K18" i="9" s="1"/>
  <c r="K19" i="9" s="1"/>
  <c r="K20" i="9" s="1"/>
  <c r="K21" i="9" s="1"/>
  <c r="K22" i="9" s="1"/>
  <c r="K23" i="9" s="1"/>
  <c r="K24" i="9" s="1"/>
  <c r="K25" i="9" s="1"/>
  <c r="K26" i="9" s="1"/>
  <c r="K27" i="9" s="1"/>
  <c r="K28" i="9" s="1"/>
  <c r="K29" i="9" s="1"/>
  <c r="K30" i="9" s="1"/>
  <c r="K31" i="9" s="1"/>
  <c r="K32" i="9" s="1"/>
  <c r="K33" i="9" s="1"/>
  <c r="K34" i="9" s="1"/>
  <c r="K35" i="9" s="1"/>
  <c r="K36" i="9" s="1"/>
  <c r="K37" i="9" s="1"/>
  <c r="K38" i="9" s="1"/>
  <c r="K39" i="9" s="1"/>
  <c r="K40" i="9" s="1"/>
  <c r="K41" i="9" s="1"/>
  <c r="K42" i="9" s="1"/>
  <c r="K43" i="9" s="1"/>
  <c r="K44" i="9" s="1"/>
  <c r="K45" i="9" s="1"/>
  <c r="K46" i="9" s="1"/>
  <c r="K47" i="9" s="1"/>
  <c r="K48" i="9" s="1"/>
  <c r="C4" i="9"/>
  <c r="C5" i="9" s="1"/>
  <c r="L3" i="9"/>
  <c r="M7" i="9"/>
  <c r="I5" i="9"/>
  <c r="I6" i="9" s="1"/>
  <c r="X3" i="9"/>
  <c r="AN3" i="9"/>
  <c r="E4" i="9"/>
  <c r="AF3" i="9"/>
  <c r="P3" i="9"/>
  <c r="AE6" i="9"/>
  <c r="AE7" i="9" s="1"/>
  <c r="AE8" i="9" s="1"/>
  <c r="AE9" i="9" s="1"/>
  <c r="AE10" i="9" s="1"/>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Q8" i="9"/>
  <c r="U12" i="9"/>
  <c r="AG16" i="9"/>
  <c r="U17" i="9"/>
  <c r="Q18" i="9"/>
  <c r="Q19" i="9"/>
  <c r="AO16" i="9"/>
  <c r="U21" i="9"/>
  <c r="U19" i="9"/>
  <c r="AC24" i="9"/>
  <c r="AK17" i="9"/>
  <c r="AB3" i="9"/>
  <c r="AM3" i="9"/>
  <c r="AM4" i="9" s="1"/>
  <c r="AM5" i="9" s="1"/>
  <c r="AM6" i="9" s="1"/>
  <c r="AM7" i="9" s="1"/>
  <c r="AM8" i="9" s="1"/>
  <c r="AM9" i="9" s="1"/>
  <c r="AM10" i="9" s="1"/>
  <c r="AM11" i="9" s="1"/>
  <c r="AM12" i="9" s="1"/>
  <c r="AM13" i="9" s="1"/>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S3" i="9"/>
  <c r="S4" i="9" s="1"/>
  <c r="S5" i="9" s="1"/>
  <c r="S6" i="9" s="1"/>
  <c r="S7" i="9" s="1"/>
  <c r="S8" i="9" s="1"/>
  <c r="S9" i="9" s="1"/>
  <c r="S10" i="9" s="1"/>
  <c r="S11" i="9" s="1"/>
  <c r="S12" i="9" s="1"/>
  <c r="S13" i="9" s="1"/>
  <c r="S14" i="9" s="1"/>
  <c r="S15" i="9" s="1"/>
  <c r="S16" i="9" s="1"/>
  <c r="S17" i="9" s="1"/>
  <c r="S18" i="9" s="1"/>
  <c r="S19" i="9" s="1"/>
  <c r="S20" i="9" s="1"/>
  <c r="S21" i="9" s="1"/>
  <c r="S22" i="9" s="1"/>
  <c r="S23" i="9" s="1"/>
  <c r="S24" i="9" s="1"/>
  <c r="S25" i="9" s="1"/>
  <c r="S26" i="9" s="1"/>
  <c r="S27" i="9" s="1"/>
  <c r="S28" i="9" s="1"/>
  <c r="S29" i="9" s="1"/>
  <c r="S30" i="9" s="1"/>
  <c r="S31" i="9" s="1"/>
  <c r="S32" i="9" s="1"/>
  <c r="S33" i="9" s="1"/>
  <c r="S34" i="9" s="1"/>
  <c r="S35" i="9" s="1"/>
  <c r="S36" i="9" s="1"/>
  <c r="S37" i="9" s="1"/>
  <c r="S38" i="9" s="1"/>
  <c r="S39" i="9" s="1"/>
  <c r="S40" i="9" s="1"/>
  <c r="S41" i="9" s="1"/>
  <c r="S42" i="9" s="1"/>
  <c r="S43" i="9" s="1"/>
  <c r="S44" i="9" s="1"/>
  <c r="S45" i="9" s="1"/>
  <c r="S46" i="9" s="1"/>
  <c r="S47" i="9" s="1"/>
  <c r="S48" i="9" s="1"/>
  <c r="AC15" i="9"/>
  <c r="Y16" i="9"/>
  <c r="M17" i="9"/>
  <c r="M26" i="9"/>
  <c r="AC30" i="9"/>
  <c r="U9" i="9"/>
  <c r="T3" i="9"/>
  <c r="AK8" i="9"/>
  <c r="Y9" i="9"/>
  <c r="AG14" i="9"/>
  <c r="Q16" i="9"/>
  <c r="AC13" i="9"/>
  <c r="AO17" i="9"/>
  <c r="AK14" i="9"/>
  <c r="U20" i="9"/>
  <c r="AG20" i="9"/>
  <c r="Y18" i="9"/>
  <c r="Y28" i="9"/>
  <c r="G4" i="9"/>
  <c r="AG11" i="9"/>
  <c r="Q13" i="9"/>
  <c r="AG7" i="9"/>
  <c r="Q9" i="9"/>
  <c r="AO10" i="9"/>
  <c r="AG17" i="9"/>
  <c r="AO18" i="9"/>
  <c r="AO19" i="9"/>
  <c r="AG23" i="9"/>
  <c r="AO26" i="9"/>
  <c r="U27" i="9"/>
  <c r="AC11" i="9"/>
  <c r="M13" i="9"/>
  <c r="Y17" i="9"/>
  <c r="M18" i="9"/>
  <c r="AG19" i="9"/>
  <c r="Q25" i="9"/>
  <c r="AO25" i="9"/>
  <c r="Y27" i="9"/>
  <c r="Q17" i="9"/>
  <c r="AG13" i="9"/>
  <c r="AG18" i="9"/>
  <c r="AO14" i="9"/>
  <c r="M19" i="9"/>
  <c r="AO15" i="9"/>
  <c r="U16" i="9"/>
  <c r="AK22" i="9"/>
  <c r="AC27" i="9"/>
  <c r="M29" i="9"/>
  <c r="U31" i="9"/>
  <c r="AO11" i="9"/>
  <c r="Y13" i="9"/>
  <c r="Y19" i="9"/>
  <c r="AG15" i="9"/>
  <c r="Y20" i="9"/>
  <c r="AO20" i="9"/>
  <c r="M21" i="9"/>
  <c r="U24" i="9"/>
  <c r="Y25" i="9"/>
  <c r="AK20" i="9"/>
  <c r="U22" i="9"/>
  <c r="AG26" i="9"/>
  <c r="Q28" i="9"/>
  <c r="AC25" i="9"/>
  <c r="AO29" i="9"/>
  <c r="M27" i="9"/>
  <c r="AG29" i="9"/>
  <c r="U30" i="9"/>
  <c r="AC23" i="9"/>
  <c r="AO27" i="9"/>
  <c r="AC28" i="9"/>
  <c r="Y29" i="9"/>
  <c r="AC26" i="9"/>
  <c r="AK21" i="9"/>
  <c r="U23" i="9"/>
  <c r="AG27" i="9"/>
  <c r="U28" i="9"/>
  <c r="Q29" i="9"/>
  <c r="AG30" i="9"/>
  <c r="M31" i="9"/>
  <c r="M28" i="9"/>
  <c r="Q27" i="9"/>
  <c r="AO28" i="9"/>
  <c r="AC29" i="9"/>
  <c r="Y30" i="9"/>
  <c r="Q20" i="9"/>
  <c r="AO21" i="9"/>
  <c r="Y23" i="9"/>
  <c r="AG28" i="9"/>
  <c r="U29" i="9"/>
  <c r="Q30" i="9"/>
  <c r="Y26" i="9"/>
  <c r="AO34" i="9"/>
  <c r="AG35" i="9"/>
  <c r="AO31" i="9"/>
  <c r="M36" i="9"/>
  <c r="Y36" i="9"/>
  <c r="AK36" i="9"/>
  <c r="AK32" i="9"/>
  <c r="M35" i="9"/>
  <c r="AG34" i="9"/>
  <c r="AO30" i="9"/>
  <c r="Y35" i="9"/>
  <c r="AG31" i="9"/>
  <c r="Y32" i="9"/>
  <c r="AO36" i="9"/>
  <c r="Y37" i="9"/>
  <c r="AO33" i="9"/>
  <c r="Q36" i="9"/>
  <c r="Y34" i="9"/>
  <c r="Q35" i="9"/>
  <c r="Y31" i="9"/>
  <c r="Q32" i="9"/>
  <c r="M33" i="9"/>
  <c r="AG36" i="9"/>
  <c r="Y33" i="9"/>
  <c r="Q34" i="9"/>
  <c r="Q31" i="9"/>
  <c r="AO35" i="9"/>
  <c r="AG37" i="9"/>
  <c r="AK33" i="9"/>
  <c r="AG32" i="9"/>
  <c r="Q33" i="9"/>
  <c r="AG33" i="9"/>
  <c r="M48" i="9"/>
  <c r="Q38" i="9"/>
  <c r="AK37" i="9"/>
  <c r="AC38" i="9"/>
  <c r="U39" i="9"/>
  <c r="M40" i="9"/>
  <c r="AK41" i="9"/>
  <c r="AC42" i="9"/>
  <c r="U43" i="9"/>
  <c r="M44" i="9"/>
  <c r="AK48" i="9"/>
  <c r="AK45" i="9"/>
  <c r="AC46" i="9"/>
  <c r="U47" i="9"/>
  <c r="AG47" i="9"/>
  <c r="Y48" i="9"/>
  <c r="Q37" i="9"/>
  <c r="AO38" i="9"/>
  <c r="AG39" i="9"/>
  <c r="Y40" i="9"/>
  <c r="Q41" i="9"/>
  <c r="AO42" i="9"/>
  <c r="AG43" i="9"/>
  <c r="Y44" i="9"/>
  <c r="Q45" i="9"/>
  <c r="AO46" i="9"/>
  <c r="AC37" i="9"/>
  <c r="U38" i="9"/>
  <c r="M39" i="9"/>
  <c r="AK40" i="9"/>
  <c r="AC41" i="9"/>
  <c r="U42" i="9"/>
  <c r="M43" i="9"/>
  <c r="AK47" i="9"/>
  <c r="AC48" i="9"/>
  <c r="AK44" i="9"/>
  <c r="AC45" i="9"/>
  <c r="U46" i="9"/>
  <c r="M47" i="9"/>
  <c r="AO37" i="9"/>
  <c r="AG38" i="9"/>
  <c r="Y39" i="9"/>
  <c r="Q40" i="9"/>
  <c r="AO41" i="9"/>
  <c r="AG42" i="9"/>
  <c r="Y43" i="9"/>
  <c r="Q44" i="9"/>
  <c r="AO48" i="9"/>
  <c r="AO45" i="9"/>
  <c r="AG46" i="9"/>
  <c r="Y47" i="9"/>
  <c r="AC36" i="9"/>
  <c r="U37" i="9"/>
  <c r="M38" i="9"/>
  <c r="AK39" i="9"/>
  <c r="AC40" i="9"/>
  <c r="U41" i="9"/>
  <c r="M42" i="9"/>
  <c r="AC47" i="9"/>
  <c r="AK43" i="9"/>
  <c r="U48" i="9"/>
  <c r="AC44" i="9"/>
  <c r="U45" i="9"/>
  <c r="M46" i="9"/>
  <c r="Y38" i="9"/>
  <c r="Q39" i="9"/>
  <c r="AO40" i="9"/>
  <c r="AG41" i="9"/>
  <c r="Y42" i="9"/>
  <c r="Q43" i="9"/>
  <c r="AO44" i="9"/>
  <c r="AG45" i="9"/>
  <c r="Y46" i="9"/>
  <c r="Q47" i="9"/>
  <c r="AO47" i="9"/>
  <c r="Q48" i="9"/>
  <c r="E1" i="1"/>
  <c r="D1" i="1"/>
  <c r="X4" i="9" l="1"/>
  <c r="L4" i="9"/>
  <c r="P9" i="13"/>
  <c r="AF9" i="13"/>
  <c r="E10" i="13"/>
  <c r="T8" i="13"/>
  <c r="AJ8" i="13"/>
  <c r="G9" i="13"/>
  <c r="X9" i="13"/>
  <c r="I10" i="13"/>
  <c r="AN9" i="13"/>
  <c r="AB10" i="13"/>
  <c r="L10" i="13"/>
  <c r="C11" i="13"/>
  <c r="I6" i="11"/>
  <c r="AN5" i="11"/>
  <c r="AJ6" i="11"/>
  <c r="T6" i="11"/>
  <c r="G7" i="11"/>
  <c r="L5" i="11"/>
  <c r="AB5" i="11"/>
  <c r="C6" i="11"/>
  <c r="P6" i="11"/>
  <c r="AF6" i="11"/>
  <c r="E7" i="11"/>
  <c r="AB4" i="9"/>
  <c r="X6" i="9"/>
  <c r="AN6" i="9"/>
  <c r="L5" i="9"/>
  <c r="C6" i="9"/>
  <c r="AB5" i="9"/>
  <c r="I7" i="9"/>
  <c r="X5" i="9"/>
  <c r="AN5" i="9"/>
  <c r="AJ4" i="9"/>
  <c r="T4" i="9"/>
  <c r="G5" i="9"/>
  <c r="E5" i="9"/>
  <c r="AF4" i="9"/>
  <c r="P4" i="9"/>
  <c r="I3" i="6"/>
  <c r="G3" i="6"/>
  <c r="T3" i="6" s="1"/>
  <c r="E3" i="6"/>
  <c r="P3" i="6" s="1"/>
  <c r="C3" i="6"/>
  <c r="AB3" i="6" s="1"/>
  <c r="AO10" i="6"/>
  <c r="AO18" i="6"/>
  <c r="AO26" i="6"/>
  <c r="AO34" i="6"/>
  <c r="AO42" i="6"/>
  <c r="AK14" i="6"/>
  <c r="AK22" i="6"/>
  <c r="AK30" i="6"/>
  <c r="AK38" i="6"/>
  <c r="AK46" i="6"/>
  <c r="AG9" i="6"/>
  <c r="AG17" i="6"/>
  <c r="AG25" i="6"/>
  <c r="AG33" i="6"/>
  <c r="AG41" i="6"/>
  <c r="AC12" i="6"/>
  <c r="AC20" i="6"/>
  <c r="AC28" i="6"/>
  <c r="AC36" i="6"/>
  <c r="AC44" i="6"/>
  <c r="Q7" i="6"/>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3" i="1"/>
  <c r="B10" i="4"/>
  <c r="B11" i="4"/>
  <c r="B12" i="4"/>
  <c r="B13" i="4"/>
  <c r="B4" i="4"/>
  <c r="B5" i="4"/>
  <c r="B6" i="4"/>
  <c r="B7" i="4"/>
  <c r="B8" i="4"/>
  <c r="B9" i="4"/>
  <c r="B3" i="4"/>
  <c r="E1" i="4"/>
  <c r="D1" i="4"/>
  <c r="X10" i="13" l="1"/>
  <c r="I11" i="13"/>
  <c r="AN10" i="13"/>
  <c r="AJ9" i="13"/>
  <c r="T9" i="13"/>
  <c r="G10" i="13"/>
  <c r="AB11" i="13"/>
  <c r="L11" i="13"/>
  <c r="C12" i="13"/>
  <c r="P10" i="13"/>
  <c r="AF10" i="13"/>
  <c r="E11" i="13"/>
  <c r="I7" i="11"/>
  <c r="X6" i="11"/>
  <c r="AN6" i="11"/>
  <c r="P7" i="11"/>
  <c r="AF7" i="11"/>
  <c r="E8" i="11"/>
  <c r="AB6" i="11"/>
  <c r="L6" i="11"/>
  <c r="C7" i="11"/>
  <c r="T7" i="11"/>
  <c r="AJ7" i="11"/>
  <c r="G8" i="11"/>
  <c r="X7" i="9"/>
  <c r="AN7" i="9"/>
  <c r="I8" i="9"/>
  <c r="E6" i="9"/>
  <c r="AF5" i="9"/>
  <c r="P5" i="9"/>
  <c r="AB6" i="9"/>
  <c r="L6" i="9"/>
  <c r="C7" i="9"/>
  <c r="AJ5" i="9"/>
  <c r="G6" i="9"/>
  <c r="T5" i="9"/>
  <c r="AK45" i="6"/>
  <c r="AK37" i="6"/>
  <c r="AK29" i="6"/>
  <c r="AK21" i="6"/>
  <c r="AK13" i="6"/>
  <c r="AO41" i="6"/>
  <c r="AO33" i="6"/>
  <c r="AO25" i="6"/>
  <c r="AO17" i="6"/>
  <c r="AO9" i="6"/>
  <c r="AK44" i="6"/>
  <c r="AK36" i="6"/>
  <c r="AK28" i="6"/>
  <c r="AK20" i="6"/>
  <c r="AK12" i="6"/>
  <c r="AO48" i="6"/>
  <c r="AO40" i="6"/>
  <c r="AO32" i="6"/>
  <c r="AO24" i="6"/>
  <c r="AO16" i="6"/>
  <c r="AO8" i="6"/>
  <c r="AK43" i="6"/>
  <c r="AK35" i="6"/>
  <c r="AK27" i="6"/>
  <c r="AK19" i="6"/>
  <c r="AK11" i="6"/>
  <c r="AO47" i="6"/>
  <c r="AO39" i="6"/>
  <c r="AO31" i="6"/>
  <c r="AO23" i="6"/>
  <c r="AO15" i="6"/>
  <c r="AG7" i="6"/>
  <c r="AK42" i="6"/>
  <c r="AK34" i="6"/>
  <c r="AK26" i="6"/>
  <c r="AK18" i="6"/>
  <c r="AK10" i="6"/>
  <c r="AO46" i="6"/>
  <c r="AO38" i="6"/>
  <c r="AO30" i="6"/>
  <c r="AO22" i="6"/>
  <c r="AO14" i="6"/>
  <c r="AK41" i="6"/>
  <c r="AK33" i="6"/>
  <c r="AK25" i="6"/>
  <c r="AK17" i="6"/>
  <c r="AK9" i="6"/>
  <c r="AM3" i="6"/>
  <c r="AM4" i="6" s="1"/>
  <c r="AM5" i="6" s="1"/>
  <c r="AM6" i="6" s="1"/>
  <c r="AM7" i="6" s="1"/>
  <c r="AM8" i="6" s="1"/>
  <c r="AM9" i="6" s="1"/>
  <c r="AM10" i="6" s="1"/>
  <c r="AM11" i="6" s="1"/>
  <c r="AM12" i="6" s="1"/>
  <c r="AM13" i="6" s="1"/>
  <c r="AM14" i="6" s="1"/>
  <c r="AM15" i="6" s="1"/>
  <c r="AM16" i="6" s="1"/>
  <c r="AM17" i="6" s="1"/>
  <c r="AM18" i="6" s="1"/>
  <c r="AM19" i="6" s="1"/>
  <c r="AM20" i="6" s="1"/>
  <c r="AM21" i="6" s="1"/>
  <c r="AM22" i="6" s="1"/>
  <c r="AM23" i="6" s="1"/>
  <c r="AM24" i="6" s="1"/>
  <c r="AM25" i="6" s="1"/>
  <c r="AM26" i="6" s="1"/>
  <c r="AM27" i="6" s="1"/>
  <c r="AM28" i="6" s="1"/>
  <c r="AM29" i="6" s="1"/>
  <c r="AM30" i="6" s="1"/>
  <c r="AM31" i="6" s="1"/>
  <c r="AM32" i="6" s="1"/>
  <c r="AM33" i="6" s="1"/>
  <c r="AM34" i="6" s="1"/>
  <c r="AM35" i="6" s="1"/>
  <c r="AM36" i="6" s="1"/>
  <c r="AM37" i="6" s="1"/>
  <c r="AM38" i="6" s="1"/>
  <c r="AM39" i="6" s="1"/>
  <c r="AM40" i="6" s="1"/>
  <c r="AM41" i="6" s="1"/>
  <c r="AM42" i="6" s="1"/>
  <c r="AM43" i="6" s="1"/>
  <c r="AM44" i="6" s="1"/>
  <c r="AO7" i="6"/>
  <c r="AO45" i="6"/>
  <c r="AO37" i="6"/>
  <c r="AO29" i="6"/>
  <c r="AO21" i="6"/>
  <c r="AO13" i="6"/>
  <c r="AK48" i="6"/>
  <c r="AK40" i="6"/>
  <c r="AK32" i="6"/>
  <c r="AK24" i="6"/>
  <c r="AK16" i="6"/>
  <c r="AK8" i="6"/>
  <c r="AO44" i="6"/>
  <c r="AO36" i="6"/>
  <c r="AO28" i="6"/>
  <c r="AO20" i="6"/>
  <c r="AO12" i="6"/>
  <c r="AK47" i="6"/>
  <c r="AK39" i="6"/>
  <c r="AK31" i="6"/>
  <c r="AK23" i="6"/>
  <c r="AK15" i="6"/>
  <c r="AO43" i="6"/>
  <c r="AO35" i="6"/>
  <c r="AO27" i="6"/>
  <c r="AO19" i="6"/>
  <c r="AO11" i="6"/>
  <c r="AI3" i="6"/>
  <c r="AI4" i="6" s="1"/>
  <c r="AI5" i="6" s="1"/>
  <c r="AI6" i="6" s="1"/>
  <c r="AI7" i="6" s="1"/>
  <c r="AI8" i="6" s="1"/>
  <c r="AK7" i="6"/>
  <c r="AC46" i="6"/>
  <c r="AC38" i="6"/>
  <c r="AC30" i="6"/>
  <c r="AC22" i="6"/>
  <c r="AC14" i="6"/>
  <c r="AG43" i="6"/>
  <c r="AG35" i="6"/>
  <c r="AG27" i="6"/>
  <c r="AG19" i="6"/>
  <c r="AG11" i="6"/>
  <c r="AC45" i="6"/>
  <c r="AC37" i="6"/>
  <c r="AC29" i="6"/>
  <c r="AC21" i="6"/>
  <c r="AC13" i="6"/>
  <c r="AG42" i="6"/>
  <c r="AG34" i="6"/>
  <c r="AG26" i="6"/>
  <c r="AG18" i="6"/>
  <c r="AG10" i="6"/>
  <c r="Y7" i="6"/>
  <c r="Y45" i="6"/>
  <c r="Y37" i="6"/>
  <c r="Y29" i="6"/>
  <c r="Y21" i="6"/>
  <c r="Y13" i="6"/>
  <c r="AC43" i="6"/>
  <c r="AC35" i="6"/>
  <c r="AC27" i="6"/>
  <c r="AC19" i="6"/>
  <c r="AC11" i="6"/>
  <c r="AG48" i="6"/>
  <c r="AG40" i="6"/>
  <c r="AG32" i="6"/>
  <c r="AG24" i="6"/>
  <c r="AG16" i="6"/>
  <c r="AG8" i="6"/>
  <c r="AC42" i="6"/>
  <c r="AC34" i="6"/>
  <c r="AC26" i="6"/>
  <c r="AC18" i="6"/>
  <c r="AC10" i="6"/>
  <c r="AG47" i="6"/>
  <c r="AG39" i="6"/>
  <c r="AG31" i="6"/>
  <c r="AG23" i="6"/>
  <c r="AG15" i="6"/>
  <c r="AC41" i="6"/>
  <c r="AC33" i="6"/>
  <c r="AC25" i="6"/>
  <c r="AC17" i="6"/>
  <c r="AC9" i="6"/>
  <c r="AG46" i="6"/>
  <c r="AG38" i="6"/>
  <c r="AG30" i="6"/>
  <c r="AG22" i="6"/>
  <c r="AG14" i="6"/>
  <c r="K3" i="6"/>
  <c r="K4" i="6" s="1"/>
  <c r="M7" i="6"/>
  <c r="AC48" i="6"/>
  <c r="AC40" i="6"/>
  <c r="AC32" i="6"/>
  <c r="AC24" i="6"/>
  <c r="AC16" i="6"/>
  <c r="AE3" i="6"/>
  <c r="AE4" i="6" s="1"/>
  <c r="AE5" i="6" s="1"/>
  <c r="AE6" i="6" s="1"/>
  <c r="AE7" i="6" s="1"/>
  <c r="AE8" i="6" s="1"/>
  <c r="AE9" i="6" s="1"/>
  <c r="AE10" i="6" s="1"/>
  <c r="AE11" i="6" s="1"/>
  <c r="AE12" i="6" s="1"/>
  <c r="AE13" i="6" s="1"/>
  <c r="AE14" i="6" s="1"/>
  <c r="AE15" i="6" s="1"/>
  <c r="AE16" i="6" s="1"/>
  <c r="AE17" i="6" s="1"/>
  <c r="AE18" i="6" s="1"/>
  <c r="AE19" i="6" s="1"/>
  <c r="AE20" i="6" s="1"/>
  <c r="AE21" i="6" s="1"/>
  <c r="AE22" i="6" s="1"/>
  <c r="AE23" i="6" s="1"/>
  <c r="AE24" i="6" s="1"/>
  <c r="AE25" i="6" s="1"/>
  <c r="AE26" i="6" s="1"/>
  <c r="AE27" i="6" s="1"/>
  <c r="AE28" i="6" s="1"/>
  <c r="AE29" i="6" s="1"/>
  <c r="AE30" i="6" s="1"/>
  <c r="AE31" i="6" s="1"/>
  <c r="AE32" i="6" s="1"/>
  <c r="AE33" i="6" s="1"/>
  <c r="AE34" i="6" s="1"/>
  <c r="AE35" i="6" s="1"/>
  <c r="AE36" i="6" s="1"/>
  <c r="AE37" i="6" s="1"/>
  <c r="AE38" i="6" s="1"/>
  <c r="AE39" i="6" s="1"/>
  <c r="AE40" i="6" s="1"/>
  <c r="AE41" i="6" s="1"/>
  <c r="AE42" i="6" s="1"/>
  <c r="AE43" i="6" s="1"/>
  <c r="AE44" i="6" s="1"/>
  <c r="AG45" i="6"/>
  <c r="AG37" i="6"/>
  <c r="AG29" i="6"/>
  <c r="AG21" i="6"/>
  <c r="AG13" i="6"/>
  <c r="AA3" i="6"/>
  <c r="AA4" i="6" s="1"/>
  <c r="AC7" i="6"/>
  <c r="AC47" i="6"/>
  <c r="AC39" i="6"/>
  <c r="AC31" i="6"/>
  <c r="AC23" i="6"/>
  <c r="AC15" i="6"/>
  <c r="AG44" i="6"/>
  <c r="AG36" i="6"/>
  <c r="AG28" i="6"/>
  <c r="AG20" i="6"/>
  <c r="AG12" i="6"/>
  <c r="U7" i="6"/>
  <c r="AC8" i="6"/>
  <c r="Y42" i="6"/>
  <c r="Y18" i="6"/>
  <c r="Y10" i="6"/>
  <c r="Y26" i="6"/>
  <c r="Y34" i="6"/>
  <c r="U34" i="6"/>
  <c r="U18" i="6"/>
  <c r="Q47" i="6"/>
  <c r="Q31" i="6"/>
  <c r="Q15" i="6"/>
  <c r="Y44" i="6"/>
  <c r="Y36" i="6"/>
  <c r="Y28" i="6"/>
  <c r="Y20" i="6"/>
  <c r="Y12" i="6"/>
  <c r="U42" i="6"/>
  <c r="U26" i="6"/>
  <c r="U10" i="6"/>
  <c r="Q39" i="6"/>
  <c r="Q23" i="6"/>
  <c r="Y43" i="6"/>
  <c r="Y35" i="6"/>
  <c r="Y27" i="6"/>
  <c r="Y19" i="6"/>
  <c r="Y11" i="6"/>
  <c r="Y41" i="6"/>
  <c r="Y33" i="6"/>
  <c r="Y25" i="6"/>
  <c r="Y17" i="6"/>
  <c r="Y9" i="6"/>
  <c r="Y48" i="6"/>
  <c r="Y40" i="6"/>
  <c r="Y32" i="6"/>
  <c r="Y24" i="6"/>
  <c r="Y16" i="6"/>
  <c r="Y8" i="6"/>
  <c r="U37" i="6"/>
  <c r="U29" i="6"/>
  <c r="U21" i="6"/>
  <c r="U13" i="6"/>
  <c r="Y47" i="6"/>
  <c r="Y39" i="6"/>
  <c r="Y31" i="6"/>
  <c r="Y23" i="6"/>
  <c r="Y15" i="6"/>
  <c r="U45" i="6"/>
  <c r="Y46" i="6"/>
  <c r="Y38" i="6"/>
  <c r="Y30" i="6"/>
  <c r="Y22" i="6"/>
  <c r="Y14" i="6"/>
  <c r="W3" i="6"/>
  <c r="W4" i="6" s="1"/>
  <c r="W5" i="6" s="1"/>
  <c r="W6" i="6" s="1"/>
  <c r="W7" i="6" s="1"/>
  <c r="W8" i="6" s="1"/>
  <c r="W9" i="6" s="1"/>
  <c r="W10" i="6" s="1"/>
  <c r="W11" i="6" s="1"/>
  <c r="W12" i="6" s="1"/>
  <c r="W13" i="6" s="1"/>
  <c r="W14" i="6" s="1"/>
  <c r="W15" i="6" s="1"/>
  <c r="W16" i="6" s="1"/>
  <c r="W17" i="6" s="1"/>
  <c r="W18" i="6" s="1"/>
  <c r="W19" i="6" s="1"/>
  <c r="W20" i="6" s="1"/>
  <c r="W21" i="6" s="1"/>
  <c r="W22" i="6" s="1"/>
  <c r="U41" i="6"/>
  <c r="U33" i="6"/>
  <c r="U25" i="6"/>
  <c r="U17" i="6"/>
  <c r="U9" i="6"/>
  <c r="U48" i="6"/>
  <c r="U40" i="6"/>
  <c r="U32" i="6"/>
  <c r="U24" i="6"/>
  <c r="U16" i="6"/>
  <c r="U8" i="6"/>
  <c r="U47" i="6"/>
  <c r="U31" i="6"/>
  <c r="U15" i="6"/>
  <c r="U39" i="6"/>
  <c r="U23" i="6"/>
  <c r="U46" i="6"/>
  <c r="U38" i="6"/>
  <c r="U30" i="6"/>
  <c r="U22" i="6"/>
  <c r="U14" i="6"/>
  <c r="S3" i="6"/>
  <c r="S4" i="6" s="1"/>
  <c r="S5" i="6" s="1"/>
  <c r="S6" i="6" s="1"/>
  <c r="S7" i="6" s="1"/>
  <c r="S8" i="6" s="1"/>
  <c r="U44" i="6"/>
  <c r="U36" i="6"/>
  <c r="U28" i="6"/>
  <c r="U20" i="6"/>
  <c r="U12" i="6"/>
  <c r="U43" i="6"/>
  <c r="U35" i="6"/>
  <c r="U27" i="6"/>
  <c r="U19" i="6"/>
  <c r="U11" i="6"/>
  <c r="Q48" i="6"/>
  <c r="Q40" i="6"/>
  <c r="Q32" i="6"/>
  <c r="Q24" i="6"/>
  <c r="Q16" i="6"/>
  <c r="Q8" i="6"/>
  <c r="O3" i="6"/>
  <c r="O4" i="6" s="1"/>
  <c r="Q46" i="6"/>
  <c r="Q38" i="6"/>
  <c r="Q30" i="6"/>
  <c r="Q22" i="6"/>
  <c r="Q14" i="6"/>
  <c r="Q45" i="6"/>
  <c r="Q37" i="6"/>
  <c r="Q29" i="6"/>
  <c r="Q21" i="6"/>
  <c r="Q13" i="6"/>
  <c r="Q44" i="6"/>
  <c r="Q36" i="6"/>
  <c r="Q28" i="6"/>
  <c r="Q20" i="6"/>
  <c r="Q12" i="6"/>
  <c r="Q43" i="6"/>
  <c r="Q35" i="6"/>
  <c r="Q27" i="6"/>
  <c r="Q19" i="6"/>
  <c r="Q11" i="6"/>
  <c r="Q42" i="6"/>
  <c r="Q34" i="6"/>
  <c r="Q26" i="6"/>
  <c r="Q18" i="6"/>
  <c r="Q10" i="6"/>
  <c r="Q41" i="6"/>
  <c r="Q33" i="6"/>
  <c r="Q25" i="6"/>
  <c r="Q17" i="6"/>
  <c r="Q9" i="6"/>
  <c r="M12" i="6"/>
  <c r="M38" i="6"/>
  <c r="M29" i="6"/>
  <c r="M46" i="6"/>
  <c r="M37" i="6"/>
  <c r="M45" i="6"/>
  <c r="M20" i="6"/>
  <c r="M30" i="6"/>
  <c r="M21" i="6"/>
  <c r="M13" i="6"/>
  <c r="M11" i="6"/>
  <c r="M43" i="6"/>
  <c r="M35" i="6"/>
  <c r="M26" i="6"/>
  <c r="M18" i="6"/>
  <c r="M10" i="6"/>
  <c r="M27" i="6"/>
  <c r="M42" i="6"/>
  <c r="M34" i="6"/>
  <c r="M25" i="6"/>
  <c r="M17" i="6"/>
  <c r="M9" i="6"/>
  <c r="M41" i="6"/>
  <c r="M33" i="6"/>
  <c r="M24" i="6"/>
  <c r="M16" i="6"/>
  <c r="M8" i="6"/>
  <c r="M36" i="6"/>
  <c r="M48" i="6"/>
  <c r="M32" i="6"/>
  <c r="M15" i="6"/>
  <c r="M44" i="6"/>
  <c r="M40" i="6"/>
  <c r="M23" i="6"/>
  <c r="M28" i="6"/>
  <c r="M47" i="6"/>
  <c r="M39" i="6"/>
  <c r="M31" i="6"/>
  <c r="M22" i="6"/>
  <c r="M14" i="6"/>
  <c r="M19" i="6"/>
  <c r="I4" i="6"/>
  <c r="AN4" i="6" s="1"/>
  <c r="AJ3" i="6"/>
  <c r="X3" i="6"/>
  <c r="AN3" i="6"/>
  <c r="L3" i="6"/>
  <c r="AF3" i="6"/>
  <c r="G4" i="6"/>
  <c r="AJ4" i="6" s="1"/>
  <c r="C4" i="6"/>
  <c r="C5" i="6" s="1"/>
  <c r="E4" i="6"/>
  <c r="B1" i="5"/>
  <c r="C1" i="1"/>
  <c r="AJ10" i="13" l="1"/>
  <c r="T10" i="13"/>
  <c r="G11" i="13"/>
  <c r="AF11" i="13"/>
  <c r="P11" i="13"/>
  <c r="E12" i="13"/>
  <c r="X11" i="13"/>
  <c r="I12" i="13"/>
  <c r="AN11" i="13"/>
  <c r="AB12" i="13"/>
  <c r="L12" i="13"/>
  <c r="C13" i="13"/>
  <c r="I8" i="11"/>
  <c r="AN7" i="11"/>
  <c r="X7" i="11"/>
  <c r="AB7" i="11"/>
  <c r="L7" i="11"/>
  <c r="C8" i="11"/>
  <c r="T8" i="11"/>
  <c r="AJ8" i="11"/>
  <c r="G9" i="11"/>
  <c r="P8" i="11"/>
  <c r="AF8" i="11"/>
  <c r="E9" i="11"/>
  <c r="AM45" i="6"/>
  <c r="AM46" i="6" s="1"/>
  <c r="AM47" i="6" s="1"/>
  <c r="AM48" i="6" s="1"/>
  <c r="Q8" i="10"/>
  <c r="AE45" i="6"/>
  <c r="AE46" i="6" s="1"/>
  <c r="AE47" i="6" s="1"/>
  <c r="AE48" i="6" s="1"/>
  <c r="L7" i="9"/>
  <c r="AB7" i="9"/>
  <c r="C8" i="9"/>
  <c r="P6" i="9"/>
  <c r="E7" i="9"/>
  <c r="AF6" i="9"/>
  <c r="AJ6" i="9"/>
  <c r="T6" i="9"/>
  <c r="G7" i="9"/>
  <c r="X8" i="9"/>
  <c r="AN8" i="9"/>
  <c r="I9" i="9"/>
  <c r="X4" i="6"/>
  <c r="I5" i="6"/>
  <c r="X5" i="6" s="1"/>
  <c r="L4" i="6"/>
  <c r="AF4" i="6"/>
  <c r="AI9" i="6"/>
  <c r="AI10" i="6" s="1"/>
  <c r="AI11" i="6" s="1"/>
  <c r="AI12" i="6" s="1"/>
  <c r="AI13" i="6" s="1"/>
  <c r="AI14" i="6" s="1"/>
  <c r="AI15" i="6" s="1"/>
  <c r="AI16" i="6" s="1"/>
  <c r="AI17" i="6" s="1"/>
  <c r="AI18" i="6" s="1"/>
  <c r="AI19" i="6" s="1"/>
  <c r="AI20" i="6" s="1"/>
  <c r="AI21" i="6" s="1"/>
  <c r="AI22" i="6" s="1"/>
  <c r="AI23" i="6" s="1"/>
  <c r="AI24" i="6" s="1"/>
  <c r="AI25" i="6" s="1"/>
  <c r="AI26" i="6" s="1"/>
  <c r="AI27" i="6" s="1"/>
  <c r="AI28" i="6" s="1"/>
  <c r="AI29" i="6" s="1"/>
  <c r="AI30" i="6" s="1"/>
  <c r="AI31" i="6" s="1"/>
  <c r="AI32" i="6" s="1"/>
  <c r="AI33" i="6" s="1"/>
  <c r="AI34" i="6" s="1"/>
  <c r="AI35" i="6" s="1"/>
  <c r="AI36" i="6" s="1"/>
  <c r="AI37" i="6" s="1"/>
  <c r="AI38" i="6" s="1"/>
  <c r="AI39" i="6" s="1"/>
  <c r="AI40" i="6" s="1"/>
  <c r="AI41" i="6" s="1"/>
  <c r="AI42" i="6" s="1"/>
  <c r="AI43" i="6" s="1"/>
  <c r="AI44" i="6" s="1"/>
  <c r="AA5" i="6"/>
  <c r="AB4" i="6"/>
  <c r="W23" i="6"/>
  <c r="G5" i="6"/>
  <c r="AJ5" i="6" s="1"/>
  <c r="T4" i="6"/>
  <c r="P4" i="6"/>
  <c r="S9" i="6"/>
  <c r="E5" i="6"/>
  <c r="AF5" i="6" s="1"/>
  <c r="C6" i="6"/>
  <c r="O5" i="6"/>
  <c r="O6" i="6" s="1"/>
  <c r="K5" i="6"/>
  <c r="L5" i="6" s="1"/>
  <c r="AN12" i="13" l="1"/>
  <c r="X12" i="13"/>
  <c r="I13" i="13"/>
  <c r="AJ11" i="13"/>
  <c r="T11" i="13"/>
  <c r="G12" i="13"/>
  <c r="AF12" i="13"/>
  <c r="P12" i="13"/>
  <c r="E13" i="13"/>
  <c r="AB13" i="13"/>
  <c r="L13" i="13"/>
  <c r="C14" i="13"/>
  <c r="AN8" i="11"/>
  <c r="X8" i="11"/>
  <c r="I9" i="11"/>
  <c r="P9" i="11"/>
  <c r="AF9" i="11"/>
  <c r="E10" i="11"/>
  <c r="AJ9" i="11"/>
  <c r="T9" i="11"/>
  <c r="G10" i="11"/>
  <c r="L8" i="11"/>
  <c r="AB8" i="11"/>
  <c r="C9" i="11"/>
  <c r="AI45" i="6"/>
  <c r="AI46" i="6" s="1"/>
  <c r="AI47" i="6" s="1"/>
  <c r="AI48" i="6" s="1"/>
  <c r="Q6" i="10"/>
  <c r="Q5" i="10"/>
  <c r="AJ7" i="9"/>
  <c r="T7" i="9"/>
  <c r="G8" i="9"/>
  <c r="P7" i="9"/>
  <c r="AF7" i="9"/>
  <c r="E8" i="9"/>
  <c r="X9" i="9"/>
  <c r="I10" i="9"/>
  <c r="AN9" i="9"/>
  <c r="L8" i="9"/>
  <c r="AB8" i="9"/>
  <c r="C9" i="9"/>
  <c r="AN5" i="6"/>
  <c r="I6" i="6"/>
  <c r="I7" i="6" s="1"/>
  <c r="AA6" i="6"/>
  <c r="AB5" i="6"/>
  <c r="G6" i="6"/>
  <c r="AJ6" i="6" s="1"/>
  <c r="T5" i="6"/>
  <c r="W24" i="6"/>
  <c r="S10" i="6"/>
  <c r="E6" i="6"/>
  <c r="AF6" i="6" s="1"/>
  <c r="P5" i="6"/>
  <c r="C7" i="6"/>
  <c r="O7" i="6"/>
  <c r="K6" i="6"/>
  <c r="L6" i="6" s="1"/>
  <c r="AN13" i="13" l="1"/>
  <c r="X13" i="13"/>
  <c r="I14" i="13"/>
  <c r="T12" i="13"/>
  <c r="AJ12" i="13"/>
  <c r="G13" i="13"/>
  <c r="AB14" i="13"/>
  <c r="L14" i="13"/>
  <c r="C15" i="13"/>
  <c r="E14" i="13"/>
  <c r="P13" i="13"/>
  <c r="AF13" i="13"/>
  <c r="AN9" i="11"/>
  <c r="I10" i="11"/>
  <c r="X9" i="11"/>
  <c r="AB9" i="11"/>
  <c r="L9" i="11"/>
  <c r="C10" i="11"/>
  <c r="AF10" i="11"/>
  <c r="P10" i="11"/>
  <c r="E11" i="11"/>
  <c r="AJ10" i="11"/>
  <c r="T10" i="11"/>
  <c r="G11" i="11"/>
  <c r="AB9" i="9"/>
  <c r="L9" i="9"/>
  <c r="C10" i="9"/>
  <c r="X10" i="9"/>
  <c r="I11" i="9"/>
  <c r="AN10" i="9"/>
  <c r="AF8" i="9"/>
  <c r="P8" i="9"/>
  <c r="E9" i="9"/>
  <c r="T8" i="9"/>
  <c r="AJ8" i="9"/>
  <c r="G9" i="9"/>
  <c r="X6" i="6"/>
  <c r="AN6" i="6"/>
  <c r="I8" i="6"/>
  <c r="AN7" i="6"/>
  <c r="X7" i="6"/>
  <c r="AA7" i="6"/>
  <c r="AB6" i="6"/>
  <c r="G7" i="6"/>
  <c r="AJ7" i="6" s="1"/>
  <c r="T6" i="6"/>
  <c r="W25" i="6"/>
  <c r="S11" i="6"/>
  <c r="E7" i="6"/>
  <c r="AF7" i="6" s="1"/>
  <c r="P6" i="6"/>
  <c r="C8" i="6"/>
  <c r="O8" i="6"/>
  <c r="K7" i="6"/>
  <c r="L7" i="6" s="1"/>
  <c r="X14" i="13" l="1"/>
  <c r="AN14" i="13"/>
  <c r="I15" i="13"/>
  <c r="AJ13" i="13"/>
  <c r="T13" i="13"/>
  <c r="G14" i="13"/>
  <c r="AF14" i="13"/>
  <c r="E15" i="13"/>
  <c r="P14" i="13"/>
  <c r="L15" i="13"/>
  <c r="AB15" i="13"/>
  <c r="C16" i="13"/>
  <c r="I11" i="11"/>
  <c r="X10" i="11"/>
  <c r="AN10" i="11"/>
  <c r="L10" i="11"/>
  <c r="C11" i="11"/>
  <c r="AB10" i="11"/>
  <c r="T11" i="11"/>
  <c r="AJ11" i="11"/>
  <c r="G12" i="11"/>
  <c r="P11" i="11"/>
  <c r="AF11" i="11"/>
  <c r="E12" i="11"/>
  <c r="T9" i="9"/>
  <c r="AJ9" i="9"/>
  <c r="G10" i="9"/>
  <c r="P9" i="9"/>
  <c r="AF9" i="9"/>
  <c r="E10" i="9"/>
  <c r="I12" i="9"/>
  <c r="AN11" i="9"/>
  <c r="X11" i="9"/>
  <c r="C11" i="9"/>
  <c r="L10" i="9"/>
  <c r="AB10" i="9"/>
  <c r="I9" i="6"/>
  <c r="AN8" i="6"/>
  <c r="X8" i="6"/>
  <c r="AA8" i="6"/>
  <c r="AB7" i="6"/>
  <c r="G8" i="6"/>
  <c r="AJ8" i="6" s="1"/>
  <c r="T7" i="6"/>
  <c r="W26" i="6"/>
  <c r="S12" i="6"/>
  <c r="E8" i="6"/>
  <c r="AF8" i="6" s="1"/>
  <c r="P7" i="6"/>
  <c r="C9" i="6"/>
  <c r="O9" i="6"/>
  <c r="K8" i="6"/>
  <c r="L8" i="6" s="1"/>
  <c r="P15" i="13" l="1"/>
  <c r="AF15" i="13"/>
  <c r="E16" i="13"/>
  <c r="T14" i="13"/>
  <c r="AJ14" i="13"/>
  <c r="G15" i="13"/>
  <c r="X15" i="13"/>
  <c r="AN15" i="13"/>
  <c r="I16" i="13"/>
  <c r="L16" i="13"/>
  <c r="AB16" i="13"/>
  <c r="C17" i="13"/>
  <c r="AN11" i="11"/>
  <c r="I12" i="11"/>
  <c r="X11" i="11"/>
  <c r="T12" i="11"/>
  <c r="AJ12" i="11"/>
  <c r="G13" i="11"/>
  <c r="E13" i="11"/>
  <c r="P12" i="11"/>
  <c r="AF12" i="11"/>
  <c r="AB11" i="11"/>
  <c r="L11" i="11"/>
  <c r="C12" i="11"/>
  <c r="P10" i="9"/>
  <c r="AF10" i="9"/>
  <c r="E11" i="9"/>
  <c r="X12" i="9"/>
  <c r="AN12" i="9"/>
  <c r="I13" i="9"/>
  <c r="T10" i="9"/>
  <c r="AJ10" i="9"/>
  <c r="G11" i="9"/>
  <c r="L11" i="9"/>
  <c r="AB11" i="9"/>
  <c r="C12" i="9"/>
  <c r="I10" i="6"/>
  <c r="AN9" i="6"/>
  <c r="X9" i="6"/>
  <c r="AA9" i="6"/>
  <c r="AB8" i="6"/>
  <c r="G9" i="6"/>
  <c r="AJ9" i="6" s="1"/>
  <c r="T8" i="6"/>
  <c r="W27" i="6"/>
  <c r="S13" i="6"/>
  <c r="E9" i="6"/>
  <c r="AF9" i="6" s="1"/>
  <c r="P8" i="6"/>
  <c r="C10" i="6"/>
  <c r="O10" i="6"/>
  <c r="K9" i="6"/>
  <c r="L9" i="6" s="1"/>
  <c r="P16" i="13" l="1"/>
  <c r="AF16" i="13"/>
  <c r="E17" i="13"/>
  <c r="G16" i="13"/>
  <c r="T15" i="13"/>
  <c r="AJ15" i="13"/>
  <c r="L17" i="13"/>
  <c r="AB17" i="13"/>
  <c r="C18" i="13"/>
  <c r="X16" i="13"/>
  <c r="AN16" i="13"/>
  <c r="I17" i="13"/>
  <c r="I13" i="11"/>
  <c r="X12" i="11"/>
  <c r="AN12" i="11"/>
  <c r="AJ13" i="11"/>
  <c r="T13" i="11"/>
  <c r="G14" i="11"/>
  <c r="P13" i="11"/>
  <c r="AF13" i="11"/>
  <c r="E14" i="11"/>
  <c r="L12" i="11"/>
  <c r="AB12" i="11"/>
  <c r="C13" i="11"/>
  <c r="AB12" i="9"/>
  <c r="C13" i="9"/>
  <c r="L12" i="9"/>
  <c r="AF11" i="9"/>
  <c r="E12" i="9"/>
  <c r="P11" i="9"/>
  <c r="X13" i="9"/>
  <c r="I14" i="9"/>
  <c r="AN13" i="9"/>
  <c r="T11" i="9"/>
  <c r="AJ11" i="9"/>
  <c r="G12" i="9"/>
  <c r="I11" i="6"/>
  <c r="AN10" i="6"/>
  <c r="X10" i="6"/>
  <c r="AA10" i="6"/>
  <c r="AB9" i="6"/>
  <c r="G10" i="6"/>
  <c r="AJ10" i="6" s="1"/>
  <c r="T9" i="6"/>
  <c r="W28" i="6"/>
  <c r="S14" i="6"/>
  <c r="E10" i="6"/>
  <c r="AF10" i="6" s="1"/>
  <c r="P9" i="6"/>
  <c r="C11" i="6"/>
  <c r="O11" i="6"/>
  <c r="K10" i="6"/>
  <c r="L10" i="6" s="1"/>
  <c r="AJ16" i="13" l="1"/>
  <c r="G17" i="13"/>
  <c r="T16" i="13"/>
  <c r="AF17" i="13"/>
  <c r="P17" i="13"/>
  <c r="E18" i="13"/>
  <c r="X17" i="13"/>
  <c r="I18" i="13"/>
  <c r="AN17" i="13"/>
  <c r="L18" i="13"/>
  <c r="AB18" i="13"/>
  <c r="C19" i="13"/>
  <c r="AN13" i="11"/>
  <c r="I14" i="11"/>
  <c r="X13" i="11"/>
  <c r="L13" i="11"/>
  <c r="AB13" i="11"/>
  <c r="C14" i="11"/>
  <c r="T14" i="11"/>
  <c r="AJ14" i="11"/>
  <c r="G15" i="11"/>
  <c r="AF14" i="11"/>
  <c r="E15" i="11"/>
  <c r="P14" i="11"/>
  <c r="X14" i="9"/>
  <c r="AN14" i="9"/>
  <c r="I15" i="9"/>
  <c r="E13" i="9"/>
  <c r="P12" i="9"/>
  <c r="AF12" i="9"/>
  <c r="AJ12" i="9"/>
  <c r="T12" i="9"/>
  <c r="G13" i="9"/>
  <c r="L13" i="9"/>
  <c r="AB13" i="9"/>
  <c r="C14" i="9"/>
  <c r="I12" i="6"/>
  <c r="AN11" i="6"/>
  <c r="X11" i="6"/>
  <c r="AA11" i="6"/>
  <c r="AB10" i="6"/>
  <c r="W29" i="6"/>
  <c r="G11" i="6"/>
  <c r="AJ11" i="6" s="1"/>
  <c r="T10" i="6"/>
  <c r="S15" i="6"/>
  <c r="E11" i="6"/>
  <c r="AF11" i="6" s="1"/>
  <c r="P10" i="6"/>
  <c r="C12" i="6"/>
  <c r="O12" i="6"/>
  <c r="K11" i="6"/>
  <c r="L11" i="6" s="1"/>
  <c r="G18" i="13" l="1"/>
  <c r="T17" i="13"/>
  <c r="AJ17" i="13"/>
  <c r="X18" i="13"/>
  <c r="AN18" i="13"/>
  <c r="I19" i="13"/>
  <c r="P18" i="13"/>
  <c r="AF18" i="13"/>
  <c r="E19" i="13"/>
  <c r="L19" i="13"/>
  <c r="AB19" i="13"/>
  <c r="C20" i="13"/>
  <c r="X14" i="11"/>
  <c r="I15" i="11"/>
  <c r="AN14" i="11"/>
  <c r="L14" i="11"/>
  <c r="AB14" i="11"/>
  <c r="C15" i="11"/>
  <c r="T15" i="11"/>
  <c r="AJ15" i="11"/>
  <c r="G16" i="11"/>
  <c r="P15" i="11"/>
  <c r="AF15" i="11"/>
  <c r="E16" i="11"/>
  <c r="L14" i="9"/>
  <c r="AB14" i="9"/>
  <c r="C15" i="9"/>
  <c r="I16" i="9"/>
  <c r="AN15" i="9"/>
  <c r="X15" i="9"/>
  <c r="P13" i="9"/>
  <c r="AF13" i="9"/>
  <c r="E14" i="9"/>
  <c r="T13" i="9"/>
  <c r="AJ13" i="9"/>
  <c r="G14" i="9"/>
  <c r="I13" i="6"/>
  <c r="AN12" i="6"/>
  <c r="X12" i="6"/>
  <c r="AA12" i="6"/>
  <c r="AB11" i="6"/>
  <c r="G12" i="6"/>
  <c r="AJ12" i="6" s="1"/>
  <c r="T11" i="6"/>
  <c r="W30" i="6"/>
  <c r="S16" i="6"/>
  <c r="E12" i="6"/>
  <c r="AF12" i="6" s="1"/>
  <c r="P11" i="6"/>
  <c r="C13" i="6"/>
  <c r="O13" i="6"/>
  <c r="K12" i="6"/>
  <c r="L12" i="6" s="1"/>
  <c r="L20" i="13" l="1"/>
  <c r="AB20" i="13"/>
  <c r="C21" i="13"/>
  <c r="X19" i="13"/>
  <c r="I20" i="13"/>
  <c r="AN19" i="13"/>
  <c r="E20" i="13"/>
  <c r="P19" i="13"/>
  <c r="AF19" i="13"/>
  <c r="T18" i="13"/>
  <c r="AJ18" i="13"/>
  <c r="G19" i="13"/>
  <c r="AN15" i="11"/>
  <c r="I16" i="11"/>
  <c r="X15" i="11"/>
  <c r="AB15" i="11"/>
  <c r="L15" i="11"/>
  <c r="C16" i="11"/>
  <c r="T16" i="11"/>
  <c r="AJ16" i="11"/>
  <c r="G17" i="11"/>
  <c r="P16" i="11"/>
  <c r="AF16" i="11"/>
  <c r="E17" i="11"/>
  <c r="T14" i="9"/>
  <c r="AJ14" i="9"/>
  <c r="G15" i="9"/>
  <c r="L15" i="9"/>
  <c r="AB15" i="9"/>
  <c r="C16" i="9"/>
  <c r="X16" i="9"/>
  <c r="I17" i="9"/>
  <c r="AN16" i="9"/>
  <c r="AF14" i="9"/>
  <c r="P14" i="9"/>
  <c r="E15" i="9"/>
  <c r="I14" i="6"/>
  <c r="AN13" i="6"/>
  <c r="X13" i="6"/>
  <c r="AA13" i="6"/>
  <c r="AB12" i="6"/>
  <c r="W31" i="6"/>
  <c r="G13" i="6"/>
  <c r="AJ13" i="6" s="1"/>
  <c r="T12" i="6"/>
  <c r="S17" i="6"/>
  <c r="E13" i="6"/>
  <c r="AF13" i="6" s="1"/>
  <c r="P12" i="6"/>
  <c r="C14" i="6"/>
  <c r="O14" i="6"/>
  <c r="K13" i="6"/>
  <c r="L13" i="6" s="1"/>
  <c r="AN20" i="13" l="1"/>
  <c r="X20" i="13"/>
  <c r="I21" i="13"/>
  <c r="AB21" i="13"/>
  <c r="L21" i="13"/>
  <c r="C22" i="13"/>
  <c r="AF20" i="13"/>
  <c r="P20" i="13"/>
  <c r="E21" i="13"/>
  <c r="AJ19" i="13"/>
  <c r="T19" i="13"/>
  <c r="G20" i="13"/>
  <c r="X16" i="11"/>
  <c r="AN16" i="11"/>
  <c r="I17" i="11"/>
  <c r="AF17" i="11"/>
  <c r="P17" i="11"/>
  <c r="E18" i="11"/>
  <c r="L16" i="11"/>
  <c r="AB16" i="11"/>
  <c r="C17" i="11"/>
  <c r="T17" i="11"/>
  <c r="AJ17" i="11"/>
  <c r="G18" i="11"/>
  <c r="X17" i="9"/>
  <c r="AN17" i="9"/>
  <c r="I18" i="9"/>
  <c r="L16" i="9"/>
  <c r="AB16" i="9"/>
  <c r="C17" i="9"/>
  <c r="AF15" i="9"/>
  <c r="P15" i="9"/>
  <c r="E16" i="9"/>
  <c r="T15" i="9"/>
  <c r="AJ15" i="9"/>
  <c r="G16" i="9"/>
  <c r="I15" i="6"/>
  <c r="AN14" i="6"/>
  <c r="X14" i="6"/>
  <c r="AA14" i="6"/>
  <c r="AB13" i="6"/>
  <c r="G14" i="6"/>
  <c r="AJ14" i="6" s="1"/>
  <c r="T13" i="6"/>
  <c r="W32" i="6"/>
  <c r="S18" i="6"/>
  <c r="E14" i="6"/>
  <c r="AF14" i="6" s="1"/>
  <c r="P13" i="6"/>
  <c r="C15" i="6"/>
  <c r="O15" i="6"/>
  <c r="K14" i="6"/>
  <c r="L14" i="6" s="1"/>
  <c r="X21" i="13" l="1"/>
  <c r="AN21" i="13"/>
  <c r="I22" i="13"/>
  <c r="L22" i="13"/>
  <c r="AB22" i="13"/>
  <c r="C23" i="13"/>
  <c r="T20" i="13"/>
  <c r="AJ20" i="13"/>
  <c r="G21" i="13"/>
  <c r="E22" i="13"/>
  <c r="P21" i="13"/>
  <c r="AF21" i="13"/>
  <c r="AN17" i="11"/>
  <c r="X17" i="11"/>
  <c r="I18" i="11"/>
  <c r="L17" i="11"/>
  <c r="AB17" i="11"/>
  <c r="C18" i="11"/>
  <c r="T18" i="11"/>
  <c r="AJ18" i="11"/>
  <c r="G19" i="11"/>
  <c r="AF18" i="11"/>
  <c r="P18" i="11"/>
  <c r="E19" i="11"/>
  <c r="E17" i="9"/>
  <c r="P16" i="9"/>
  <c r="AF16" i="9"/>
  <c r="AJ16" i="9"/>
  <c r="T16" i="9"/>
  <c r="G17" i="9"/>
  <c r="C18" i="9"/>
  <c r="L17" i="9"/>
  <c r="AB17" i="9"/>
  <c r="X18" i="9"/>
  <c r="I19" i="9"/>
  <c r="AN18" i="9"/>
  <c r="I16" i="6"/>
  <c r="AN15" i="6"/>
  <c r="X15" i="6"/>
  <c r="AA15" i="6"/>
  <c r="AB14" i="6"/>
  <c r="G15" i="6"/>
  <c r="AJ15" i="6" s="1"/>
  <c r="T14" i="6"/>
  <c r="W33" i="6"/>
  <c r="S19" i="6"/>
  <c r="E15" i="6"/>
  <c r="AF15" i="6" s="1"/>
  <c r="P14" i="6"/>
  <c r="C16" i="6"/>
  <c r="O16" i="6"/>
  <c r="K15" i="6"/>
  <c r="L15" i="6" s="1"/>
  <c r="L23" i="13" l="1"/>
  <c r="AB23" i="13"/>
  <c r="C24" i="13"/>
  <c r="X22" i="13"/>
  <c r="AN22" i="13"/>
  <c r="I23" i="13"/>
  <c r="P22" i="13"/>
  <c r="AF22" i="13"/>
  <c r="E23" i="13"/>
  <c r="G22" i="13"/>
  <c r="T21" i="13"/>
  <c r="AJ21" i="13"/>
  <c r="X18" i="11"/>
  <c r="AN18" i="11"/>
  <c r="I19" i="11"/>
  <c r="T19" i="11"/>
  <c r="AJ19" i="11"/>
  <c r="G20" i="11"/>
  <c r="AF19" i="11"/>
  <c r="P19" i="11"/>
  <c r="E20" i="11"/>
  <c r="AB18" i="11"/>
  <c r="L18" i="11"/>
  <c r="C19" i="11"/>
  <c r="AJ17" i="9"/>
  <c r="T17" i="9"/>
  <c r="G18" i="9"/>
  <c r="E18" i="9"/>
  <c r="P17" i="9"/>
  <c r="AF17" i="9"/>
  <c r="L18" i="9"/>
  <c r="AB18" i="9"/>
  <c r="C19" i="9"/>
  <c r="X19" i="9"/>
  <c r="AN19" i="9"/>
  <c r="I20" i="9"/>
  <c r="I17" i="6"/>
  <c r="AN16" i="6"/>
  <c r="X16" i="6"/>
  <c r="AA16" i="6"/>
  <c r="AB15" i="6"/>
  <c r="G16" i="6"/>
  <c r="AJ16" i="6" s="1"/>
  <c r="T15" i="6"/>
  <c r="W34" i="6"/>
  <c r="S20" i="6"/>
  <c r="E16" i="6"/>
  <c r="AF16" i="6" s="1"/>
  <c r="P15" i="6"/>
  <c r="C17" i="6"/>
  <c r="O17" i="6"/>
  <c r="K16" i="6"/>
  <c r="L16" i="6" s="1"/>
  <c r="AB24" i="13" l="1"/>
  <c r="L24" i="13"/>
  <c r="C25" i="13"/>
  <c r="AN23" i="13"/>
  <c r="X23" i="13"/>
  <c r="I24" i="13"/>
  <c r="T22" i="13"/>
  <c r="AJ22" i="13"/>
  <c r="G23" i="13"/>
  <c r="E24" i="13"/>
  <c r="P23" i="13"/>
  <c r="AF23" i="13"/>
  <c r="I20" i="11"/>
  <c r="X19" i="11"/>
  <c r="AN19" i="11"/>
  <c r="AJ20" i="11"/>
  <c r="T20" i="11"/>
  <c r="G21" i="11"/>
  <c r="L19" i="11"/>
  <c r="AB19" i="11"/>
  <c r="C20" i="11"/>
  <c r="P20" i="11"/>
  <c r="AF20" i="11"/>
  <c r="E21" i="11"/>
  <c r="X20" i="9"/>
  <c r="AN20" i="9"/>
  <c r="I21" i="9"/>
  <c r="AF18" i="9"/>
  <c r="P18" i="9"/>
  <c r="E19" i="9"/>
  <c r="T18" i="9"/>
  <c r="AJ18" i="9"/>
  <c r="G19" i="9"/>
  <c r="AB19" i="9"/>
  <c r="L19" i="9"/>
  <c r="C20" i="9"/>
  <c r="I18" i="6"/>
  <c r="AN17" i="6"/>
  <c r="X17" i="6"/>
  <c r="AA17" i="6"/>
  <c r="AB16" i="6"/>
  <c r="W35" i="6"/>
  <c r="G17" i="6"/>
  <c r="AJ17" i="6" s="1"/>
  <c r="T16" i="6"/>
  <c r="S21" i="6"/>
  <c r="E17" i="6"/>
  <c r="AF17" i="6" s="1"/>
  <c r="P16" i="6"/>
  <c r="C18" i="6"/>
  <c r="O18" i="6"/>
  <c r="K17" i="6"/>
  <c r="L17" i="6" s="1"/>
  <c r="L25" i="13" l="1"/>
  <c r="AB25" i="13"/>
  <c r="C26" i="13"/>
  <c r="X24" i="13"/>
  <c r="I25" i="13"/>
  <c r="AN24" i="13"/>
  <c r="P24" i="13"/>
  <c r="AF24" i="13"/>
  <c r="E25" i="13"/>
  <c r="G24" i="13"/>
  <c r="T23" i="13"/>
  <c r="AJ23" i="13"/>
  <c r="I21" i="11"/>
  <c r="AN20" i="11"/>
  <c r="X20" i="11"/>
  <c r="AJ21" i="11"/>
  <c r="T21" i="11"/>
  <c r="G22" i="11"/>
  <c r="P21" i="11"/>
  <c r="AF21" i="11"/>
  <c r="E22" i="11"/>
  <c r="L20" i="11"/>
  <c r="AB20" i="11"/>
  <c r="C21" i="11"/>
  <c r="E20" i="9"/>
  <c r="P19" i="9"/>
  <c r="AF19" i="9"/>
  <c r="L20" i="9"/>
  <c r="AB20" i="9"/>
  <c r="C21" i="9"/>
  <c r="T19" i="9"/>
  <c r="AJ19" i="9"/>
  <c r="G20" i="9"/>
  <c r="AN21" i="9"/>
  <c r="X21" i="9"/>
  <c r="I22" i="9"/>
  <c r="I19" i="6"/>
  <c r="AN18" i="6"/>
  <c r="X18" i="6"/>
  <c r="AA18" i="6"/>
  <c r="AB17" i="6"/>
  <c r="W36" i="6"/>
  <c r="G18" i="6"/>
  <c r="AJ18" i="6" s="1"/>
  <c r="T17" i="6"/>
  <c r="S22" i="6"/>
  <c r="E18" i="6"/>
  <c r="AF18" i="6" s="1"/>
  <c r="P17" i="6"/>
  <c r="C19" i="6"/>
  <c r="O19" i="6"/>
  <c r="K18" i="6"/>
  <c r="L18" i="6" s="1"/>
  <c r="X25" i="13" l="1"/>
  <c r="I26" i="13"/>
  <c r="AN25" i="13"/>
  <c r="L26" i="13"/>
  <c r="AB26" i="13"/>
  <c r="C27" i="13"/>
  <c r="AJ24" i="13"/>
  <c r="G25" i="13"/>
  <c r="T24" i="13"/>
  <c r="AF25" i="13"/>
  <c r="P25" i="13"/>
  <c r="E26" i="13"/>
  <c r="I22" i="11"/>
  <c r="X21" i="11"/>
  <c r="AN21" i="11"/>
  <c r="T22" i="11"/>
  <c r="AJ22" i="11"/>
  <c r="G23" i="11"/>
  <c r="AB21" i="11"/>
  <c r="L21" i="11"/>
  <c r="C22" i="11"/>
  <c r="AF22" i="11"/>
  <c r="P22" i="11"/>
  <c r="E23" i="11"/>
  <c r="L21" i="9"/>
  <c r="AB21" i="9"/>
  <c r="C22" i="9"/>
  <c r="X22" i="9"/>
  <c r="AN22" i="9"/>
  <c r="I23" i="9"/>
  <c r="T20" i="9"/>
  <c r="AJ20" i="9"/>
  <c r="G21" i="9"/>
  <c r="P20" i="9"/>
  <c r="AF20" i="9"/>
  <c r="E21" i="9"/>
  <c r="I20" i="6"/>
  <c r="AN19" i="6"/>
  <c r="X19" i="6"/>
  <c r="AA19" i="6"/>
  <c r="AB18" i="6"/>
  <c r="G19" i="6"/>
  <c r="AJ19" i="6" s="1"/>
  <c r="T18" i="6"/>
  <c r="W37" i="6"/>
  <c r="S23" i="6"/>
  <c r="E19" i="6"/>
  <c r="AF19" i="6" s="1"/>
  <c r="P18" i="6"/>
  <c r="C20" i="6"/>
  <c r="O20" i="6"/>
  <c r="K19" i="6"/>
  <c r="L19" i="6" s="1"/>
  <c r="G26" i="13" l="1"/>
  <c r="T25" i="13"/>
  <c r="AJ25" i="13"/>
  <c r="L27" i="13"/>
  <c r="AB27" i="13"/>
  <c r="C28" i="13"/>
  <c r="X26" i="13"/>
  <c r="I27" i="13"/>
  <c r="AN26" i="13"/>
  <c r="P26" i="13"/>
  <c r="AF26" i="13"/>
  <c r="E27" i="13"/>
  <c r="I23" i="11"/>
  <c r="AN22" i="11"/>
  <c r="X22" i="11"/>
  <c r="T23" i="11"/>
  <c r="AJ23" i="11"/>
  <c r="G24" i="11"/>
  <c r="AF23" i="11"/>
  <c r="P23" i="11"/>
  <c r="E24" i="11"/>
  <c r="C23" i="11"/>
  <c r="AB22" i="11"/>
  <c r="L22" i="11"/>
  <c r="X23" i="9"/>
  <c r="I24" i="9"/>
  <c r="AN23" i="9"/>
  <c r="AF21" i="9"/>
  <c r="P21" i="9"/>
  <c r="E22" i="9"/>
  <c r="AB22" i="9"/>
  <c r="C23" i="9"/>
  <c r="L22" i="9"/>
  <c r="T21" i="9"/>
  <c r="AJ21" i="9"/>
  <c r="G22" i="9"/>
  <c r="I21" i="6"/>
  <c r="AN20" i="6"/>
  <c r="X20" i="6"/>
  <c r="AA20" i="6"/>
  <c r="AB19" i="6"/>
  <c r="W38" i="6"/>
  <c r="G20" i="6"/>
  <c r="AJ20" i="6" s="1"/>
  <c r="T19" i="6"/>
  <c r="S24" i="6"/>
  <c r="E20" i="6"/>
  <c r="AF20" i="6" s="1"/>
  <c r="P19" i="6"/>
  <c r="C21" i="6"/>
  <c r="O21" i="6"/>
  <c r="K20" i="6"/>
  <c r="L20" i="6" s="1"/>
  <c r="X27" i="13" l="1"/>
  <c r="I28" i="13"/>
  <c r="AN27" i="13"/>
  <c r="L28" i="13"/>
  <c r="AB28" i="13"/>
  <c r="C29" i="13"/>
  <c r="P27" i="13"/>
  <c r="AF27" i="13"/>
  <c r="E28" i="13"/>
  <c r="T26" i="13"/>
  <c r="AJ26" i="13"/>
  <c r="G27" i="13"/>
  <c r="X23" i="11"/>
  <c r="AN23" i="11"/>
  <c r="I24" i="11"/>
  <c r="P24" i="11"/>
  <c r="AF24" i="11"/>
  <c r="E25" i="11"/>
  <c r="AJ24" i="11"/>
  <c r="T24" i="11"/>
  <c r="G25" i="11"/>
  <c r="L23" i="11"/>
  <c r="C24" i="11"/>
  <c r="AB23" i="11"/>
  <c r="C24" i="9"/>
  <c r="L23" i="9"/>
  <c r="AB23" i="9"/>
  <c r="P22" i="9"/>
  <c r="AF22" i="9"/>
  <c r="E23" i="9"/>
  <c r="AJ22" i="9"/>
  <c r="T22" i="9"/>
  <c r="G23" i="9"/>
  <c r="I25" i="9"/>
  <c r="AN24" i="9"/>
  <c r="X24" i="9"/>
  <c r="I22" i="6"/>
  <c r="AN21" i="6"/>
  <c r="X21" i="6"/>
  <c r="AA21" i="6"/>
  <c r="AB20" i="6"/>
  <c r="G21" i="6"/>
  <c r="AJ21" i="6" s="1"/>
  <c r="T20" i="6"/>
  <c r="W39" i="6"/>
  <c r="S25" i="6"/>
  <c r="E21" i="6"/>
  <c r="AF21" i="6" s="1"/>
  <c r="P20" i="6"/>
  <c r="C22" i="6"/>
  <c r="O22" i="6"/>
  <c r="K21" i="6"/>
  <c r="L21" i="6" s="1"/>
  <c r="AB29" i="13" l="1"/>
  <c r="L29" i="13"/>
  <c r="C30" i="13"/>
  <c r="AN28" i="13"/>
  <c r="X28" i="13"/>
  <c r="I29" i="13"/>
  <c r="AJ27" i="13"/>
  <c r="T27" i="13"/>
  <c r="G28" i="13"/>
  <c r="AF28" i="13"/>
  <c r="P28" i="13"/>
  <c r="E29" i="13"/>
  <c r="I25" i="11"/>
  <c r="X24" i="11"/>
  <c r="AN24" i="11"/>
  <c r="AJ25" i="11"/>
  <c r="T25" i="11"/>
  <c r="G26" i="11"/>
  <c r="L24" i="11"/>
  <c r="AB24" i="11"/>
  <c r="C25" i="11"/>
  <c r="P25" i="11"/>
  <c r="AF25" i="11"/>
  <c r="E26" i="11"/>
  <c r="P23" i="9"/>
  <c r="AF23" i="9"/>
  <c r="E24" i="9"/>
  <c r="X25" i="9"/>
  <c r="AN25" i="9"/>
  <c r="I26" i="9"/>
  <c r="T23" i="9"/>
  <c r="AJ23" i="9"/>
  <c r="G24" i="9"/>
  <c r="L24" i="9"/>
  <c r="AB24" i="9"/>
  <c r="C25" i="9"/>
  <c r="I23" i="6"/>
  <c r="AN22" i="6"/>
  <c r="X22" i="6"/>
  <c r="AA22" i="6"/>
  <c r="AB21" i="6"/>
  <c r="W40" i="6"/>
  <c r="T21" i="6"/>
  <c r="G22" i="6"/>
  <c r="AJ22" i="6" s="1"/>
  <c r="S26" i="6"/>
  <c r="E22" i="6"/>
  <c r="AF22" i="6" s="1"/>
  <c r="P21" i="6"/>
  <c r="C23" i="6"/>
  <c r="O23" i="6"/>
  <c r="K22" i="6"/>
  <c r="L22" i="6" s="1"/>
  <c r="L30" i="13" l="1"/>
  <c r="AB30" i="13"/>
  <c r="C31" i="13"/>
  <c r="X29" i="13"/>
  <c r="AN29" i="13"/>
  <c r="I30" i="13"/>
  <c r="E30" i="13"/>
  <c r="P29" i="13"/>
  <c r="AF29" i="13"/>
  <c r="T28" i="13"/>
  <c r="AJ28" i="13"/>
  <c r="G29" i="13"/>
  <c r="AN25" i="11"/>
  <c r="I26" i="11"/>
  <c r="X25" i="11"/>
  <c r="AF26" i="11"/>
  <c r="P26" i="11"/>
  <c r="E27" i="11"/>
  <c r="T26" i="11"/>
  <c r="AJ26" i="11"/>
  <c r="G27" i="11"/>
  <c r="AB25" i="11"/>
  <c r="L25" i="11"/>
  <c r="C26" i="11"/>
  <c r="T24" i="9"/>
  <c r="AJ24" i="9"/>
  <c r="G25" i="9"/>
  <c r="X26" i="9"/>
  <c r="I27" i="9"/>
  <c r="AN26" i="9"/>
  <c r="L25" i="9"/>
  <c r="AB25" i="9"/>
  <c r="C26" i="9"/>
  <c r="E25" i="9"/>
  <c r="P24" i="9"/>
  <c r="AF24" i="9"/>
  <c r="I24" i="6"/>
  <c r="AN23" i="6"/>
  <c r="X23" i="6"/>
  <c r="AA23" i="6"/>
  <c r="AB22" i="6"/>
  <c r="T22" i="6"/>
  <c r="G23" i="6"/>
  <c r="AJ23" i="6" s="1"/>
  <c r="W41" i="6"/>
  <c r="S27" i="6"/>
  <c r="E23" i="6"/>
  <c r="AF23" i="6" s="1"/>
  <c r="P22" i="6"/>
  <c r="C24" i="6"/>
  <c r="O24" i="6"/>
  <c r="K23" i="6"/>
  <c r="L23" i="6" s="1"/>
  <c r="G30" i="13" l="1"/>
  <c r="T29" i="13"/>
  <c r="AJ29" i="13"/>
  <c r="L31" i="13"/>
  <c r="AB31" i="13"/>
  <c r="C32" i="13"/>
  <c r="P30" i="13"/>
  <c r="AF30" i="13"/>
  <c r="E31" i="13"/>
  <c r="X30" i="13"/>
  <c r="AN30" i="13"/>
  <c r="I31" i="13"/>
  <c r="I27" i="11"/>
  <c r="X26" i="11"/>
  <c r="AN26" i="11"/>
  <c r="E28" i="11"/>
  <c r="AF27" i="11"/>
  <c r="P27" i="11"/>
  <c r="AB26" i="11"/>
  <c r="L26" i="11"/>
  <c r="C27" i="11"/>
  <c r="AJ27" i="11"/>
  <c r="T27" i="11"/>
  <c r="G28" i="11"/>
  <c r="AN27" i="9"/>
  <c r="X27" i="9"/>
  <c r="I28" i="9"/>
  <c r="AJ25" i="9"/>
  <c r="T25" i="9"/>
  <c r="G26" i="9"/>
  <c r="E26" i="9"/>
  <c r="P25" i="9"/>
  <c r="AF25" i="9"/>
  <c r="C27" i="9"/>
  <c r="L26" i="9"/>
  <c r="AB26" i="9"/>
  <c r="AN24" i="6"/>
  <c r="I25" i="6"/>
  <c r="X24" i="6"/>
  <c r="AA24" i="6"/>
  <c r="AB23" i="6"/>
  <c r="W42" i="6"/>
  <c r="T23" i="6"/>
  <c r="G24" i="6"/>
  <c r="AJ24" i="6" s="1"/>
  <c r="S28" i="6"/>
  <c r="E24" i="6"/>
  <c r="AF24" i="6" s="1"/>
  <c r="P23" i="6"/>
  <c r="C25" i="6"/>
  <c r="O25" i="6"/>
  <c r="K24" i="6"/>
  <c r="L24" i="6" s="1"/>
  <c r="AB32" i="13" l="1"/>
  <c r="L32" i="13"/>
  <c r="C33" i="13"/>
  <c r="AN31" i="13"/>
  <c r="X31" i="13"/>
  <c r="I32" i="13"/>
  <c r="P31" i="13"/>
  <c r="AF31" i="13"/>
  <c r="E32" i="13"/>
  <c r="G31" i="13"/>
  <c r="T30" i="13"/>
  <c r="AJ30" i="13"/>
  <c r="X27" i="11"/>
  <c r="AN27" i="11"/>
  <c r="I28" i="11"/>
  <c r="T28" i="11"/>
  <c r="AJ28" i="11"/>
  <c r="G29" i="11"/>
  <c r="P28" i="11"/>
  <c r="AF28" i="11"/>
  <c r="E29" i="11"/>
  <c r="AB27" i="11"/>
  <c r="L27" i="11"/>
  <c r="C28" i="11"/>
  <c r="T26" i="9"/>
  <c r="AJ26" i="9"/>
  <c r="G27" i="9"/>
  <c r="AF26" i="9"/>
  <c r="P26" i="9"/>
  <c r="E27" i="9"/>
  <c r="AN28" i="9"/>
  <c r="X28" i="9"/>
  <c r="I29" i="9"/>
  <c r="C28" i="9"/>
  <c r="AB27" i="9"/>
  <c r="L27" i="9"/>
  <c r="AN25" i="6"/>
  <c r="I26" i="6"/>
  <c r="X25" i="6"/>
  <c r="AA25" i="6"/>
  <c r="AB24" i="6"/>
  <c r="T24" i="6"/>
  <c r="G25" i="6"/>
  <c r="AJ25" i="6" s="1"/>
  <c r="W43" i="6"/>
  <c r="S29" i="6"/>
  <c r="E25" i="6"/>
  <c r="AF25" i="6" s="1"/>
  <c r="P24" i="6"/>
  <c r="C26" i="6"/>
  <c r="O26" i="6"/>
  <c r="K25" i="6"/>
  <c r="L25" i="6" s="1"/>
  <c r="AB33" i="13" l="1"/>
  <c r="L33" i="13"/>
  <c r="C34" i="13"/>
  <c r="AN32" i="13"/>
  <c r="X32" i="13"/>
  <c r="I33" i="13"/>
  <c r="T31" i="13"/>
  <c r="AJ31" i="13"/>
  <c r="G32" i="13"/>
  <c r="AF32" i="13"/>
  <c r="P32" i="13"/>
  <c r="E33" i="13"/>
  <c r="X28" i="11"/>
  <c r="AN28" i="11"/>
  <c r="I29" i="11"/>
  <c r="E30" i="11"/>
  <c r="AF29" i="11"/>
  <c r="P29" i="11"/>
  <c r="AB28" i="11"/>
  <c r="L28" i="11"/>
  <c r="C29" i="11"/>
  <c r="AJ29" i="11"/>
  <c r="T29" i="11"/>
  <c r="G30" i="11"/>
  <c r="X29" i="9"/>
  <c r="AN29" i="9"/>
  <c r="I30" i="9"/>
  <c r="AF27" i="9"/>
  <c r="P27" i="9"/>
  <c r="E28" i="9"/>
  <c r="T27" i="9"/>
  <c r="AJ27" i="9"/>
  <c r="G28" i="9"/>
  <c r="AB28" i="9"/>
  <c r="L28" i="9"/>
  <c r="C29" i="9"/>
  <c r="AN26" i="6"/>
  <c r="I27" i="6"/>
  <c r="X26" i="6"/>
  <c r="AA26" i="6"/>
  <c r="AB25" i="6"/>
  <c r="W44" i="6"/>
  <c r="P8" i="10" s="1"/>
  <c r="T25" i="6"/>
  <c r="G26" i="6"/>
  <c r="AJ26" i="6" s="1"/>
  <c r="S30" i="6"/>
  <c r="E26" i="6"/>
  <c r="AF26" i="6" s="1"/>
  <c r="P25" i="6"/>
  <c r="C27" i="6"/>
  <c r="O27" i="6"/>
  <c r="K26" i="6"/>
  <c r="L26" i="6" s="1"/>
  <c r="L34" i="13" l="1"/>
  <c r="AB34" i="13"/>
  <c r="C35" i="13"/>
  <c r="AN33" i="13"/>
  <c r="X33" i="13"/>
  <c r="I34" i="13"/>
  <c r="P33" i="13"/>
  <c r="AF33" i="13"/>
  <c r="E34" i="13"/>
  <c r="AJ32" i="13"/>
  <c r="T32" i="13"/>
  <c r="G33" i="13"/>
  <c r="X29" i="11"/>
  <c r="AN29" i="11"/>
  <c r="I30" i="11"/>
  <c r="L29" i="11"/>
  <c r="AB29" i="11"/>
  <c r="C30" i="11"/>
  <c r="T30" i="11"/>
  <c r="AJ30" i="11"/>
  <c r="G31" i="11"/>
  <c r="AF30" i="11"/>
  <c r="P30" i="11"/>
  <c r="E31" i="11"/>
  <c r="AF28" i="9"/>
  <c r="P28" i="9"/>
  <c r="E29" i="9"/>
  <c r="L29" i="9"/>
  <c r="AB29" i="9"/>
  <c r="C30" i="9"/>
  <c r="T28" i="9"/>
  <c r="AJ28" i="9"/>
  <c r="G29" i="9"/>
  <c r="X30" i="9"/>
  <c r="AN30" i="9"/>
  <c r="I31" i="9"/>
  <c r="AN27" i="6"/>
  <c r="I28" i="6"/>
  <c r="X27" i="6"/>
  <c r="AA27" i="6"/>
  <c r="AB26" i="6"/>
  <c r="T26" i="6"/>
  <c r="G27" i="6"/>
  <c r="AJ27" i="6" s="1"/>
  <c r="W45" i="6"/>
  <c r="S31" i="6"/>
  <c r="E27" i="6"/>
  <c r="AF27" i="6" s="1"/>
  <c r="P26" i="6"/>
  <c r="C28" i="6"/>
  <c r="O28" i="6"/>
  <c r="K27" i="6"/>
  <c r="L27" i="6" s="1"/>
  <c r="X34" i="13" l="1"/>
  <c r="AN34" i="13"/>
  <c r="I35" i="13"/>
  <c r="AB35" i="13"/>
  <c r="L35" i="13"/>
  <c r="C36" i="13"/>
  <c r="AJ33" i="13"/>
  <c r="T33" i="13"/>
  <c r="G34" i="13"/>
  <c r="AF34" i="13"/>
  <c r="P34" i="13"/>
  <c r="E35" i="13"/>
  <c r="X30" i="11"/>
  <c r="AN30" i="11"/>
  <c r="I31" i="11"/>
  <c r="E32" i="11"/>
  <c r="P31" i="11"/>
  <c r="AF31" i="11"/>
  <c r="L30" i="11"/>
  <c r="AB30" i="11"/>
  <c r="C31" i="11"/>
  <c r="T31" i="11"/>
  <c r="AJ31" i="11"/>
  <c r="G32" i="11"/>
  <c r="L30" i="9"/>
  <c r="AB30" i="9"/>
  <c r="C31" i="9"/>
  <c r="I32" i="9"/>
  <c r="AN31" i="9"/>
  <c r="X31" i="9"/>
  <c r="AF29" i="9"/>
  <c r="P29" i="9"/>
  <c r="E30" i="9"/>
  <c r="T29" i="9"/>
  <c r="AJ29" i="9"/>
  <c r="G30" i="9"/>
  <c r="AN28" i="6"/>
  <c r="I29" i="6"/>
  <c r="X28" i="6"/>
  <c r="AA28" i="6"/>
  <c r="AB27" i="6"/>
  <c r="W46" i="6"/>
  <c r="T27" i="6"/>
  <c r="G28" i="6"/>
  <c r="AJ28" i="6" s="1"/>
  <c r="S32" i="6"/>
  <c r="E28" i="6"/>
  <c r="AF28" i="6" s="1"/>
  <c r="P27" i="6"/>
  <c r="C29" i="6"/>
  <c r="O29" i="6"/>
  <c r="K28" i="6"/>
  <c r="L28" i="6" s="1"/>
  <c r="AN35" i="13" l="1"/>
  <c r="X35" i="13"/>
  <c r="I36" i="13"/>
  <c r="AB36" i="13"/>
  <c r="L36" i="13"/>
  <c r="C37" i="13"/>
  <c r="AF35" i="13"/>
  <c r="P35" i="13"/>
  <c r="E36" i="13"/>
  <c r="G35" i="13"/>
  <c r="T34" i="13"/>
  <c r="AJ34" i="13"/>
  <c r="I32" i="11"/>
  <c r="AN31" i="11"/>
  <c r="X31" i="11"/>
  <c r="P32" i="11"/>
  <c r="AF32" i="11"/>
  <c r="E33" i="11"/>
  <c r="AJ32" i="11"/>
  <c r="T32" i="11"/>
  <c r="G33" i="11"/>
  <c r="AB31" i="11"/>
  <c r="L31" i="11"/>
  <c r="C32" i="11"/>
  <c r="AJ30" i="9"/>
  <c r="T30" i="9"/>
  <c r="G31" i="9"/>
  <c r="AN32" i="9"/>
  <c r="I33" i="9"/>
  <c r="X32" i="9"/>
  <c r="P30" i="9"/>
  <c r="AF30" i="9"/>
  <c r="E31" i="9"/>
  <c r="AB31" i="9"/>
  <c r="L31" i="9"/>
  <c r="C32" i="9"/>
  <c r="AN29" i="6"/>
  <c r="I30" i="6"/>
  <c r="X29" i="6"/>
  <c r="AA29" i="6"/>
  <c r="AB28" i="6"/>
  <c r="T28" i="6"/>
  <c r="G29" i="6"/>
  <c r="AJ29" i="6" s="1"/>
  <c r="W47" i="6"/>
  <c r="S33" i="6"/>
  <c r="E29" i="6"/>
  <c r="AF29" i="6" s="1"/>
  <c r="P28" i="6"/>
  <c r="C30" i="6"/>
  <c r="O30" i="6"/>
  <c r="K29" i="6"/>
  <c r="L29" i="6" s="1"/>
  <c r="AN36" i="13" l="1"/>
  <c r="X36" i="13"/>
  <c r="I37" i="13"/>
  <c r="AB37" i="13"/>
  <c r="L37" i="13"/>
  <c r="C38" i="13"/>
  <c r="AJ35" i="13"/>
  <c r="T35" i="13"/>
  <c r="G36" i="13"/>
  <c r="AF36" i="13"/>
  <c r="P36" i="13"/>
  <c r="E37" i="13"/>
  <c r="I33" i="11"/>
  <c r="AN32" i="11"/>
  <c r="X32" i="11"/>
  <c r="G34" i="11"/>
  <c r="AJ33" i="11"/>
  <c r="T33" i="11"/>
  <c r="AB32" i="11"/>
  <c r="L32" i="11"/>
  <c r="C33" i="11"/>
  <c r="E34" i="11"/>
  <c r="P33" i="11"/>
  <c r="AF33" i="11"/>
  <c r="AB32" i="9"/>
  <c r="L32" i="9"/>
  <c r="C33" i="9"/>
  <c r="AN33" i="9"/>
  <c r="I34" i="9"/>
  <c r="X33" i="9"/>
  <c r="G32" i="9"/>
  <c r="AJ31" i="9"/>
  <c r="T31" i="9"/>
  <c r="P31" i="9"/>
  <c r="AF31" i="9"/>
  <c r="E32" i="9"/>
  <c r="AN30" i="6"/>
  <c r="I31" i="6"/>
  <c r="X30" i="6"/>
  <c r="AA30" i="6"/>
  <c r="AB29" i="6"/>
  <c r="W48" i="6"/>
  <c r="T29" i="6"/>
  <c r="G30" i="6"/>
  <c r="AJ30" i="6" s="1"/>
  <c r="S34" i="6"/>
  <c r="E30" i="6"/>
  <c r="AF30" i="6" s="1"/>
  <c r="P29" i="6"/>
  <c r="C31" i="6"/>
  <c r="O31" i="6"/>
  <c r="K30" i="6"/>
  <c r="L30" i="6" s="1"/>
  <c r="AB38" i="13" l="1"/>
  <c r="L38" i="13"/>
  <c r="C39" i="13"/>
  <c r="AN37" i="13"/>
  <c r="X37" i="13"/>
  <c r="I38" i="13"/>
  <c r="AF37" i="13"/>
  <c r="P37" i="13"/>
  <c r="E38" i="13"/>
  <c r="T36" i="13"/>
  <c r="AJ36" i="13"/>
  <c r="G37" i="13"/>
  <c r="I34" i="11"/>
  <c r="X33" i="11"/>
  <c r="AN33" i="11"/>
  <c r="P34" i="11"/>
  <c r="AF34" i="11"/>
  <c r="E35" i="11"/>
  <c r="AB33" i="11"/>
  <c r="L33" i="11"/>
  <c r="C34" i="11"/>
  <c r="T34" i="11"/>
  <c r="AJ34" i="11"/>
  <c r="G35" i="11"/>
  <c r="AB33" i="9"/>
  <c r="L33" i="9"/>
  <c r="C34" i="9"/>
  <c r="T32" i="9"/>
  <c r="AJ32" i="9"/>
  <c r="G33" i="9"/>
  <c r="P32" i="9"/>
  <c r="E33" i="9"/>
  <c r="AF32" i="9"/>
  <c r="X34" i="9"/>
  <c r="AN34" i="9"/>
  <c r="I35" i="9"/>
  <c r="AN31" i="6"/>
  <c r="I32" i="6"/>
  <c r="X31" i="6"/>
  <c r="AA31" i="6"/>
  <c r="AB30" i="6"/>
  <c r="T30" i="6"/>
  <c r="G31" i="6"/>
  <c r="AJ31" i="6" s="1"/>
  <c r="S35" i="6"/>
  <c r="E31" i="6"/>
  <c r="AF31" i="6" s="1"/>
  <c r="P30" i="6"/>
  <c r="C32" i="6"/>
  <c r="O32" i="6"/>
  <c r="K31" i="6"/>
  <c r="L31" i="6" s="1"/>
  <c r="AN38" i="13" l="1"/>
  <c r="X38" i="13"/>
  <c r="I39" i="13"/>
  <c r="AB39" i="13"/>
  <c r="L39" i="13"/>
  <c r="C40" i="13"/>
  <c r="T37" i="13"/>
  <c r="AJ37" i="13"/>
  <c r="G38" i="13"/>
  <c r="P38" i="13"/>
  <c r="AF38" i="13"/>
  <c r="E39" i="13"/>
  <c r="X34" i="11"/>
  <c r="AN34" i="11"/>
  <c r="I35" i="11"/>
  <c r="L34" i="11"/>
  <c r="AB34" i="11"/>
  <c r="C35" i="11"/>
  <c r="E36" i="11"/>
  <c r="P35" i="11"/>
  <c r="AF35" i="11"/>
  <c r="G36" i="11"/>
  <c r="T35" i="11"/>
  <c r="AJ35" i="11"/>
  <c r="AF33" i="9"/>
  <c r="P33" i="9"/>
  <c r="E34" i="9"/>
  <c r="AJ33" i="9"/>
  <c r="T33" i="9"/>
  <c r="G34" i="9"/>
  <c r="I36" i="9"/>
  <c r="X35" i="9"/>
  <c r="AN35" i="9"/>
  <c r="AB34" i="9"/>
  <c r="L34" i="9"/>
  <c r="C35" i="9"/>
  <c r="AN32" i="6"/>
  <c r="I33" i="6"/>
  <c r="X32" i="6"/>
  <c r="AA32" i="6"/>
  <c r="AB31" i="6"/>
  <c r="T31" i="6"/>
  <c r="G32" i="6"/>
  <c r="AJ32" i="6" s="1"/>
  <c r="S36" i="6"/>
  <c r="E32" i="6"/>
  <c r="AF32" i="6" s="1"/>
  <c r="P31" i="6"/>
  <c r="C33" i="6"/>
  <c r="O33" i="6"/>
  <c r="K32" i="6"/>
  <c r="L32" i="6" s="1"/>
  <c r="AB40" i="13" l="1"/>
  <c r="L40" i="13"/>
  <c r="C41" i="13"/>
  <c r="AN39" i="13"/>
  <c r="X39" i="13"/>
  <c r="I40" i="13"/>
  <c r="P39" i="13"/>
  <c r="AF39" i="13"/>
  <c r="E40" i="13"/>
  <c r="AJ38" i="13"/>
  <c r="T38" i="13"/>
  <c r="G39" i="13"/>
  <c r="X35" i="11"/>
  <c r="AN35" i="11"/>
  <c r="I36" i="11"/>
  <c r="AJ36" i="11"/>
  <c r="G37" i="11"/>
  <c r="T36" i="11"/>
  <c r="P36" i="11"/>
  <c r="AF36" i="11"/>
  <c r="E37" i="11"/>
  <c r="L35" i="11"/>
  <c r="AB35" i="11"/>
  <c r="C36" i="11"/>
  <c r="AJ34" i="9"/>
  <c r="T34" i="9"/>
  <c r="G35" i="9"/>
  <c r="AB35" i="9"/>
  <c r="L35" i="9"/>
  <c r="C36" i="9"/>
  <c r="AN36" i="9"/>
  <c r="I37" i="9"/>
  <c r="X36" i="9"/>
  <c r="AF34" i="9"/>
  <c r="P34" i="9"/>
  <c r="E35" i="9"/>
  <c r="AN33" i="6"/>
  <c r="I34" i="6"/>
  <c r="X33" i="6"/>
  <c r="AA33" i="6"/>
  <c r="AB32" i="6"/>
  <c r="T32" i="6"/>
  <c r="G33" i="6"/>
  <c r="AJ33" i="6" s="1"/>
  <c r="S37" i="6"/>
  <c r="E33" i="6"/>
  <c r="AF33" i="6" s="1"/>
  <c r="P32" i="6"/>
  <c r="C34" i="6"/>
  <c r="O34" i="6"/>
  <c r="K33" i="6"/>
  <c r="L33" i="6" s="1"/>
  <c r="L41" i="13" l="1"/>
  <c r="AB41" i="13"/>
  <c r="C42" i="13"/>
  <c r="AN40" i="13"/>
  <c r="X40" i="13"/>
  <c r="I41" i="13"/>
  <c r="AJ39" i="13"/>
  <c r="T39" i="13"/>
  <c r="G40" i="13"/>
  <c r="AF40" i="13"/>
  <c r="P40" i="13"/>
  <c r="E41" i="13"/>
  <c r="X36" i="11"/>
  <c r="AN36" i="11"/>
  <c r="I37" i="11"/>
  <c r="AB36" i="11"/>
  <c r="L36" i="11"/>
  <c r="C37" i="11"/>
  <c r="G38" i="11"/>
  <c r="T37" i="11"/>
  <c r="AJ37" i="11"/>
  <c r="AF37" i="11"/>
  <c r="P37" i="11"/>
  <c r="E38" i="11"/>
  <c r="AN37" i="9"/>
  <c r="X37" i="9"/>
  <c r="I38" i="9"/>
  <c r="AB36" i="9"/>
  <c r="L36" i="9"/>
  <c r="C37" i="9"/>
  <c r="P35" i="9"/>
  <c r="AF35" i="9"/>
  <c r="E36" i="9"/>
  <c r="AJ35" i="9"/>
  <c r="T35" i="9"/>
  <c r="G36" i="9"/>
  <c r="AN34" i="6"/>
  <c r="I35" i="6"/>
  <c r="X34" i="6"/>
  <c r="AA34" i="6"/>
  <c r="AB33" i="6"/>
  <c r="T33" i="6"/>
  <c r="G34" i="6"/>
  <c r="AJ34" i="6" s="1"/>
  <c r="S38" i="6"/>
  <c r="E34" i="6"/>
  <c r="AF34" i="6" s="1"/>
  <c r="P33" i="6"/>
  <c r="C35" i="6"/>
  <c r="O35" i="6"/>
  <c r="K34" i="6"/>
  <c r="L34" i="6" s="1"/>
  <c r="X41" i="13" l="1"/>
  <c r="AN41" i="13"/>
  <c r="I42" i="13"/>
  <c r="L42" i="13"/>
  <c r="AB42" i="13"/>
  <c r="C43" i="13"/>
  <c r="AF41" i="13"/>
  <c r="P41" i="13"/>
  <c r="E42" i="13"/>
  <c r="AJ40" i="13"/>
  <c r="T40" i="13"/>
  <c r="G41" i="13"/>
  <c r="X37" i="11"/>
  <c r="I38" i="11"/>
  <c r="AN37" i="11"/>
  <c r="T38" i="11"/>
  <c r="AJ38" i="11"/>
  <c r="G39" i="11"/>
  <c r="P38" i="11"/>
  <c r="AF38" i="11"/>
  <c r="E39" i="11"/>
  <c r="L37" i="11"/>
  <c r="AB37" i="11"/>
  <c r="C38" i="11"/>
  <c r="P36" i="9"/>
  <c r="AF36" i="9"/>
  <c r="E37" i="9"/>
  <c r="L37" i="9"/>
  <c r="AB37" i="9"/>
  <c r="C38" i="9"/>
  <c r="T36" i="9"/>
  <c r="AJ36" i="9"/>
  <c r="G37" i="9"/>
  <c r="X38" i="9"/>
  <c r="AN38" i="9"/>
  <c r="I39" i="9"/>
  <c r="AN35" i="6"/>
  <c r="I36" i="6"/>
  <c r="X35" i="6"/>
  <c r="AA35" i="6"/>
  <c r="AB34" i="6"/>
  <c r="T34" i="6"/>
  <c r="G35" i="6"/>
  <c r="AJ35" i="6" s="1"/>
  <c r="S39" i="6"/>
  <c r="E35" i="6"/>
  <c r="AF35" i="6" s="1"/>
  <c r="P34" i="6"/>
  <c r="C36" i="6"/>
  <c r="O36" i="6"/>
  <c r="K35" i="6"/>
  <c r="L35" i="6" s="1"/>
  <c r="X42" i="13" l="1"/>
  <c r="AN42" i="13"/>
  <c r="I43" i="13"/>
  <c r="AB43" i="13"/>
  <c r="L43" i="13"/>
  <c r="C44" i="13"/>
  <c r="AJ41" i="13"/>
  <c r="T41" i="13"/>
  <c r="G42" i="13"/>
  <c r="AF42" i="13"/>
  <c r="P42" i="13"/>
  <c r="E43" i="13"/>
  <c r="I39" i="11"/>
  <c r="AN38" i="11"/>
  <c r="X38" i="11"/>
  <c r="AJ39" i="11"/>
  <c r="T39" i="11"/>
  <c r="G40" i="11"/>
  <c r="L38" i="11"/>
  <c r="AB38" i="11"/>
  <c r="C39" i="11"/>
  <c r="E40" i="11"/>
  <c r="P39" i="11"/>
  <c r="AF39" i="11"/>
  <c r="L38" i="9"/>
  <c r="AB38" i="9"/>
  <c r="C39" i="9"/>
  <c r="I40" i="9"/>
  <c r="X39" i="9"/>
  <c r="AN39" i="9"/>
  <c r="T37" i="9"/>
  <c r="AJ37" i="9"/>
  <c r="G38" i="9"/>
  <c r="AF37" i="9"/>
  <c r="P37" i="9"/>
  <c r="E38" i="9"/>
  <c r="AN36" i="6"/>
  <c r="I37" i="6"/>
  <c r="X36" i="6"/>
  <c r="AA36" i="6"/>
  <c r="AB35" i="6"/>
  <c r="T35" i="6"/>
  <c r="G36" i="6"/>
  <c r="AJ36" i="6" s="1"/>
  <c r="S40" i="6"/>
  <c r="E36" i="6"/>
  <c r="AF36" i="6" s="1"/>
  <c r="P35" i="6"/>
  <c r="C37" i="6"/>
  <c r="O37" i="6"/>
  <c r="K36" i="6"/>
  <c r="L36" i="6" s="1"/>
  <c r="AF43" i="13" l="1"/>
  <c r="P43" i="13"/>
  <c r="E44" i="13"/>
  <c r="I5" i="10" s="1"/>
  <c r="AN43" i="13"/>
  <c r="X43" i="13"/>
  <c r="I44" i="13"/>
  <c r="I8" i="10" s="1"/>
  <c r="AB44" i="13"/>
  <c r="L44" i="13"/>
  <c r="C45" i="13"/>
  <c r="AJ42" i="13"/>
  <c r="G43" i="13"/>
  <c r="T42" i="13"/>
  <c r="X39" i="11"/>
  <c r="I40" i="11"/>
  <c r="AN39" i="11"/>
  <c r="AF40" i="11"/>
  <c r="P40" i="11"/>
  <c r="E41" i="11"/>
  <c r="L39" i="11"/>
  <c r="AB39" i="11"/>
  <c r="C40" i="11"/>
  <c r="T40" i="11"/>
  <c r="AJ40" i="11"/>
  <c r="G41" i="11"/>
  <c r="AF38" i="9"/>
  <c r="P38" i="9"/>
  <c r="E39" i="9"/>
  <c r="AN40" i="9"/>
  <c r="I41" i="9"/>
  <c r="X40" i="9"/>
  <c r="AB39" i="9"/>
  <c r="L39" i="9"/>
  <c r="C40" i="9"/>
  <c r="AJ38" i="9"/>
  <c r="T38" i="9"/>
  <c r="G39" i="9"/>
  <c r="AN37" i="6"/>
  <c r="I38" i="6"/>
  <c r="X37" i="6"/>
  <c r="AA37" i="6"/>
  <c r="AB36" i="6"/>
  <c r="T36" i="6"/>
  <c r="G37" i="6"/>
  <c r="AJ37" i="6" s="1"/>
  <c r="S41" i="6"/>
  <c r="E37" i="6"/>
  <c r="AF37" i="6" s="1"/>
  <c r="P36" i="6"/>
  <c r="C38" i="6"/>
  <c r="O38" i="6"/>
  <c r="K37" i="6"/>
  <c r="L37" i="6" s="1"/>
  <c r="AF44" i="13" l="1"/>
  <c r="P44" i="13"/>
  <c r="E45" i="13"/>
  <c r="AN44" i="13"/>
  <c r="X44" i="13"/>
  <c r="I45" i="13"/>
  <c r="AJ43" i="13"/>
  <c r="T43" i="13"/>
  <c r="G44" i="13"/>
  <c r="AB45" i="13"/>
  <c r="L45" i="13"/>
  <c r="C46" i="13"/>
  <c r="X40" i="11"/>
  <c r="AN40" i="11"/>
  <c r="I41" i="11"/>
  <c r="L40" i="11"/>
  <c r="AB40" i="11"/>
  <c r="C41" i="11"/>
  <c r="E42" i="11"/>
  <c r="P41" i="11"/>
  <c r="AF41" i="11"/>
  <c r="G42" i="11"/>
  <c r="T41" i="11"/>
  <c r="AJ41" i="11"/>
  <c r="AJ39" i="9"/>
  <c r="T39" i="9"/>
  <c r="G40" i="9"/>
  <c r="AN41" i="9"/>
  <c r="X41" i="9"/>
  <c r="I42" i="9"/>
  <c r="P39" i="9"/>
  <c r="AF39" i="9"/>
  <c r="E40" i="9"/>
  <c r="AB40" i="9"/>
  <c r="L40" i="9"/>
  <c r="C41" i="9"/>
  <c r="AN38" i="6"/>
  <c r="I39" i="6"/>
  <c r="X38" i="6"/>
  <c r="AA38" i="6"/>
  <c r="AB37" i="6"/>
  <c r="T37" i="6"/>
  <c r="G38" i="6"/>
  <c r="AJ38" i="6" s="1"/>
  <c r="S42" i="6"/>
  <c r="E38" i="6"/>
  <c r="AF38" i="6" s="1"/>
  <c r="P37" i="6"/>
  <c r="C39" i="6"/>
  <c r="O39" i="6"/>
  <c r="K38" i="6"/>
  <c r="L38" i="6" s="1"/>
  <c r="I6" i="10" l="1"/>
  <c r="I7" i="10"/>
  <c r="AF45" i="13"/>
  <c r="P45" i="13"/>
  <c r="E46" i="13"/>
  <c r="AN45" i="13"/>
  <c r="X45" i="13"/>
  <c r="I46" i="13"/>
  <c r="AB46" i="13"/>
  <c r="L46" i="13"/>
  <c r="C47" i="13"/>
  <c r="T44" i="13"/>
  <c r="AJ44" i="13"/>
  <c r="G45" i="13"/>
  <c r="X41" i="11"/>
  <c r="AN41" i="11"/>
  <c r="I42" i="11"/>
  <c r="P42" i="11"/>
  <c r="AF42" i="11"/>
  <c r="E43" i="11"/>
  <c r="AB41" i="11"/>
  <c r="L41" i="11"/>
  <c r="C42" i="11"/>
  <c r="T42" i="11"/>
  <c r="AJ42" i="11"/>
  <c r="G43" i="11"/>
  <c r="X42" i="9"/>
  <c r="AN42" i="9"/>
  <c r="I43" i="9"/>
  <c r="L41" i="9"/>
  <c r="AB41" i="9"/>
  <c r="C42" i="9"/>
  <c r="T40" i="9"/>
  <c r="AJ40" i="9"/>
  <c r="G41" i="9"/>
  <c r="P40" i="9"/>
  <c r="E41" i="9"/>
  <c r="AF40" i="9"/>
  <c r="AN39" i="6"/>
  <c r="I40" i="6"/>
  <c r="X39" i="6"/>
  <c r="AA39" i="6"/>
  <c r="AB38" i="6"/>
  <c r="T38" i="6"/>
  <c r="G39" i="6"/>
  <c r="AJ39" i="6" s="1"/>
  <c r="S43" i="6"/>
  <c r="E39" i="6"/>
  <c r="AF39" i="6" s="1"/>
  <c r="P38" i="6"/>
  <c r="C40" i="6"/>
  <c r="O40" i="6"/>
  <c r="K39" i="6"/>
  <c r="L39" i="6" s="1"/>
  <c r="I9" i="10" l="1"/>
  <c r="P46" i="13"/>
  <c r="AF46" i="13"/>
  <c r="E47" i="13"/>
  <c r="AN46" i="13"/>
  <c r="X46" i="13"/>
  <c r="I47" i="13"/>
  <c r="T45" i="13"/>
  <c r="AJ45" i="13"/>
  <c r="G46" i="13"/>
  <c r="AB47" i="13"/>
  <c r="L47" i="13"/>
  <c r="C48" i="13"/>
  <c r="I43" i="11"/>
  <c r="AN42" i="11"/>
  <c r="X42" i="11"/>
  <c r="G44" i="11"/>
  <c r="C6" i="10" s="1"/>
  <c r="T43" i="11"/>
  <c r="AJ43" i="11"/>
  <c r="E44" i="11"/>
  <c r="C5" i="10" s="1"/>
  <c r="P43" i="11"/>
  <c r="AF43" i="11"/>
  <c r="L42" i="11"/>
  <c r="AB42" i="11"/>
  <c r="C43" i="11"/>
  <c r="T41" i="9"/>
  <c r="AJ41" i="9"/>
  <c r="G42" i="9"/>
  <c r="L42" i="9"/>
  <c r="AB42" i="9"/>
  <c r="C43" i="9"/>
  <c r="AF41" i="9"/>
  <c r="P41" i="9"/>
  <c r="E42" i="9"/>
  <c r="I44" i="9"/>
  <c r="X43" i="9"/>
  <c r="AN43" i="9"/>
  <c r="AN40" i="6"/>
  <c r="I41" i="6"/>
  <c r="X40" i="6"/>
  <c r="AA40" i="6"/>
  <c r="AB39" i="6"/>
  <c r="T39" i="6"/>
  <c r="G40" i="6"/>
  <c r="AJ40" i="6" s="1"/>
  <c r="S44" i="6"/>
  <c r="P6" i="10" s="1"/>
  <c r="E40" i="6"/>
  <c r="AF40" i="6" s="1"/>
  <c r="P39" i="6"/>
  <c r="C41" i="6"/>
  <c r="O41" i="6"/>
  <c r="K40" i="6"/>
  <c r="L40" i="6" s="1"/>
  <c r="AN47" i="13" l="1"/>
  <c r="X47" i="13"/>
  <c r="I48" i="13"/>
  <c r="P47" i="13"/>
  <c r="AF47" i="13"/>
  <c r="E48" i="13"/>
  <c r="AB48" i="13"/>
  <c r="L48" i="13"/>
  <c r="AJ46" i="13"/>
  <c r="T46" i="13"/>
  <c r="G47" i="13"/>
  <c r="X43" i="11"/>
  <c r="I44" i="11"/>
  <c r="C8" i="10" s="1"/>
  <c r="AN43" i="11"/>
  <c r="P44" i="11"/>
  <c r="AF44" i="11"/>
  <c r="E45" i="11"/>
  <c r="L43" i="11"/>
  <c r="AB43" i="11"/>
  <c r="C44" i="11"/>
  <c r="C7" i="10" s="1"/>
  <c r="AJ44" i="11"/>
  <c r="T44" i="11"/>
  <c r="G45" i="11"/>
  <c r="AF42" i="9"/>
  <c r="P42" i="9"/>
  <c r="E43" i="9"/>
  <c r="AB43" i="9"/>
  <c r="L43" i="9"/>
  <c r="C44" i="9"/>
  <c r="AJ42" i="9"/>
  <c r="T42" i="9"/>
  <c r="G43" i="9"/>
  <c r="AN44" i="9"/>
  <c r="I45" i="9"/>
  <c r="X44" i="9"/>
  <c r="AN41" i="6"/>
  <c r="I42" i="6"/>
  <c r="X41" i="6"/>
  <c r="AA41" i="6"/>
  <c r="AB40" i="6"/>
  <c r="T40" i="6"/>
  <c r="G41" i="6"/>
  <c r="AJ41" i="6" s="1"/>
  <c r="S45" i="6"/>
  <c r="E41" i="6"/>
  <c r="AF41" i="6" s="1"/>
  <c r="P40" i="6"/>
  <c r="C42" i="6"/>
  <c r="O42" i="6"/>
  <c r="K41" i="6"/>
  <c r="L41" i="6" s="1"/>
  <c r="AJ47" i="13" l="1"/>
  <c r="T47" i="13"/>
  <c r="G48" i="13"/>
  <c r="AN48" i="13"/>
  <c r="X48" i="13"/>
  <c r="AF48" i="13"/>
  <c r="P48" i="13"/>
  <c r="AN44" i="11"/>
  <c r="X44" i="11"/>
  <c r="I45" i="11"/>
  <c r="AF45" i="11"/>
  <c r="P45" i="11"/>
  <c r="E46" i="11"/>
  <c r="G46" i="11"/>
  <c r="T45" i="11"/>
  <c r="AJ45" i="11"/>
  <c r="AB44" i="11"/>
  <c r="L44" i="11"/>
  <c r="C45" i="11"/>
  <c r="AJ43" i="9"/>
  <c r="T43" i="9"/>
  <c r="G44" i="9"/>
  <c r="AB44" i="9"/>
  <c r="L44" i="9"/>
  <c r="C45" i="9"/>
  <c r="AN45" i="9"/>
  <c r="X45" i="9"/>
  <c r="I46" i="9"/>
  <c r="P43" i="9"/>
  <c r="AF43" i="9"/>
  <c r="E44" i="9"/>
  <c r="AN42" i="6"/>
  <c r="I43" i="6"/>
  <c r="X42" i="6"/>
  <c r="AA42" i="6"/>
  <c r="AB41" i="6"/>
  <c r="T41" i="6"/>
  <c r="G42" i="6"/>
  <c r="AJ42" i="6" s="1"/>
  <c r="S46" i="6"/>
  <c r="E42" i="6"/>
  <c r="AF42" i="6" s="1"/>
  <c r="P41" i="6"/>
  <c r="C43" i="6"/>
  <c r="O43" i="6"/>
  <c r="K42" i="6"/>
  <c r="L42" i="6" s="1"/>
  <c r="AJ48" i="13" l="1"/>
  <c r="T48" i="13"/>
  <c r="I46" i="11"/>
  <c r="X45" i="11"/>
  <c r="AN45" i="11"/>
  <c r="T46" i="11"/>
  <c r="AJ46" i="11"/>
  <c r="G47" i="11"/>
  <c r="L45" i="11"/>
  <c r="AB45" i="11"/>
  <c r="C46" i="11"/>
  <c r="P46" i="11"/>
  <c r="AF46" i="11"/>
  <c r="E47" i="11"/>
  <c r="L45" i="9"/>
  <c r="AB45" i="9"/>
  <c r="C46" i="9"/>
  <c r="P44" i="9"/>
  <c r="E45" i="9"/>
  <c r="AF44" i="9"/>
  <c r="T44" i="9"/>
  <c r="AJ44" i="9"/>
  <c r="G45" i="9"/>
  <c r="X46" i="9"/>
  <c r="AN46" i="9"/>
  <c r="I47" i="9"/>
  <c r="AN43" i="6"/>
  <c r="I44" i="6"/>
  <c r="O8" i="10" s="1"/>
  <c r="X43" i="6"/>
  <c r="AA43" i="6"/>
  <c r="AB42" i="6"/>
  <c r="T42" i="6"/>
  <c r="G43" i="6"/>
  <c r="AJ43" i="6" s="1"/>
  <c r="S47" i="6"/>
  <c r="E43" i="6"/>
  <c r="AF43" i="6" s="1"/>
  <c r="P42" i="6"/>
  <c r="C44" i="6"/>
  <c r="O44" i="6"/>
  <c r="K43" i="6"/>
  <c r="L43" i="6" s="1"/>
  <c r="X46" i="11" l="1"/>
  <c r="AN46" i="11"/>
  <c r="I47" i="11"/>
  <c r="E48" i="11"/>
  <c r="P47" i="11"/>
  <c r="AF47" i="11"/>
  <c r="L46" i="11"/>
  <c r="AB46" i="11"/>
  <c r="C47" i="11"/>
  <c r="AJ47" i="11"/>
  <c r="T47" i="11"/>
  <c r="G48" i="11"/>
  <c r="P5" i="10"/>
  <c r="AF45" i="9"/>
  <c r="P45" i="9"/>
  <c r="E46" i="9"/>
  <c r="AN47" i="9"/>
  <c r="I48" i="9"/>
  <c r="X47" i="9"/>
  <c r="L46" i="9"/>
  <c r="AB46" i="9"/>
  <c r="C47" i="9"/>
  <c r="T45" i="9"/>
  <c r="AJ45" i="9"/>
  <c r="G46" i="9"/>
  <c r="AN44" i="6"/>
  <c r="I45" i="6"/>
  <c r="X44" i="6"/>
  <c r="AA44" i="6"/>
  <c r="AB43" i="6"/>
  <c r="T43" i="6"/>
  <c r="G44" i="6"/>
  <c r="S48" i="6"/>
  <c r="E44" i="6"/>
  <c r="O7" i="10" s="1"/>
  <c r="P43" i="6"/>
  <c r="C45" i="6"/>
  <c r="O45" i="6"/>
  <c r="K44" i="6"/>
  <c r="X47" i="11" l="1"/>
  <c r="I48" i="11"/>
  <c r="AN47" i="11"/>
  <c r="L47" i="11"/>
  <c r="AB47" i="11"/>
  <c r="C48" i="11"/>
  <c r="AJ48" i="11"/>
  <c r="T48" i="11"/>
  <c r="AF48" i="11"/>
  <c r="P48" i="11"/>
  <c r="Q7" i="10"/>
  <c r="Q9" i="10" s="1"/>
  <c r="E9" i="10"/>
  <c r="AJ44" i="6"/>
  <c r="O6" i="10"/>
  <c r="AF44" i="6"/>
  <c r="L44" i="6"/>
  <c r="AN48" i="9"/>
  <c r="X48" i="9"/>
  <c r="AJ46" i="9"/>
  <c r="T46" i="9"/>
  <c r="G47" i="9"/>
  <c r="AF46" i="9"/>
  <c r="P46" i="9"/>
  <c r="E47" i="9"/>
  <c r="AB47" i="9"/>
  <c r="L47" i="9"/>
  <c r="C48" i="9"/>
  <c r="AN45" i="6"/>
  <c r="I46" i="6"/>
  <c r="X45" i="6"/>
  <c r="AA45" i="6"/>
  <c r="AB44" i="6"/>
  <c r="T44" i="6"/>
  <c r="G45" i="6"/>
  <c r="AJ45" i="6" s="1"/>
  <c r="E45" i="6"/>
  <c r="AF45" i="6" s="1"/>
  <c r="P44" i="6"/>
  <c r="C46" i="6"/>
  <c r="O46" i="6"/>
  <c r="K45" i="6"/>
  <c r="L45" i="6" s="1"/>
  <c r="X48" i="11" l="1"/>
  <c r="AN48" i="11"/>
  <c r="AB48" i="11"/>
  <c r="L48" i="11"/>
  <c r="P7" i="10"/>
  <c r="P9" i="10" s="1"/>
  <c r="D9" i="10"/>
  <c r="O5" i="10"/>
  <c r="O9" i="10" s="1"/>
  <c r="C9" i="10"/>
  <c r="AB48" i="9"/>
  <c r="L48" i="9"/>
  <c r="P47" i="9"/>
  <c r="AF47" i="9"/>
  <c r="E48" i="9"/>
  <c r="AJ47" i="9"/>
  <c r="T47" i="9"/>
  <c r="G48" i="9"/>
  <c r="AN46" i="6"/>
  <c r="I47" i="6"/>
  <c r="X46" i="6"/>
  <c r="AA46" i="6"/>
  <c r="AB45" i="6"/>
  <c r="T45" i="6"/>
  <c r="G46" i="6"/>
  <c r="AJ46" i="6" s="1"/>
  <c r="E46" i="6"/>
  <c r="AF46" i="6" s="1"/>
  <c r="P45" i="6"/>
  <c r="C47" i="6"/>
  <c r="O47" i="6"/>
  <c r="K46" i="6"/>
  <c r="L46" i="6" s="1"/>
  <c r="AJ48" i="9" l="1"/>
  <c r="T48" i="9"/>
  <c r="AF48" i="9"/>
  <c r="P48" i="9"/>
  <c r="AN47" i="6"/>
  <c r="I48" i="6"/>
  <c r="X47" i="6"/>
  <c r="AA47" i="6"/>
  <c r="AB46" i="6"/>
  <c r="T46" i="6"/>
  <c r="G47" i="6"/>
  <c r="AJ47" i="6" s="1"/>
  <c r="E47" i="6"/>
  <c r="AF47" i="6" s="1"/>
  <c r="P46" i="6"/>
  <c r="C48" i="6"/>
  <c r="O48" i="6"/>
  <c r="K47" i="6"/>
  <c r="L47" i="6" s="1"/>
  <c r="AN48" i="6" l="1"/>
  <c r="X48" i="6"/>
  <c r="AA48" i="6"/>
  <c r="AB48" i="6" s="1"/>
  <c r="AB47" i="6"/>
  <c r="T47" i="6"/>
  <c r="G48" i="6"/>
  <c r="E48" i="6"/>
  <c r="P47" i="6"/>
  <c r="K48" i="6"/>
  <c r="L48" i="6" s="1"/>
  <c r="P48" i="6" l="1"/>
  <c r="AF48" i="6"/>
  <c r="T48" i="6"/>
  <c r="AJ48" i="6"/>
</calcChain>
</file>

<file path=xl/sharedStrings.xml><?xml version="1.0" encoding="utf-8"?>
<sst xmlns="http://schemas.openxmlformats.org/spreadsheetml/2006/main" count="632" uniqueCount="214">
  <si>
    <t>番号</t>
    <rPh sb="0" eb="2">
      <t>バンゴウ</t>
    </rPh>
    <phoneticPr fontId="2"/>
  </si>
  <si>
    <t>発行年</t>
    <rPh sb="0" eb="3">
      <t>ハッコウネン</t>
    </rPh>
    <phoneticPr fontId="2"/>
  </si>
  <si>
    <t>IF</t>
    <phoneticPr fontId="2"/>
  </si>
  <si>
    <t>査読</t>
    <rPh sb="0" eb="2">
      <t>サドク</t>
    </rPh>
    <phoneticPr fontId="2"/>
  </si>
  <si>
    <t>有</t>
    <rPh sb="0" eb="1">
      <t>アリ</t>
    </rPh>
    <phoneticPr fontId="2"/>
  </si>
  <si>
    <t>査読</t>
  </si>
  <si>
    <t>著者名</t>
    <rPh sb="0" eb="3">
      <t>チョシャメイ</t>
    </rPh>
    <phoneticPr fontId="2"/>
  </si>
  <si>
    <t>論文の題名</t>
    <rPh sb="0" eb="2">
      <t>ロンブン</t>
    </rPh>
    <rPh sb="3" eb="5">
      <t>ダイメイ</t>
    </rPh>
    <phoneticPr fontId="2"/>
  </si>
  <si>
    <t>雑誌名</t>
    <rPh sb="0" eb="3">
      <t>ザッシメイ</t>
    </rPh>
    <phoneticPr fontId="2"/>
  </si>
  <si>
    <t>巻</t>
    <rPh sb="0" eb="1">
      <t>カン</t>
    </rPh>
    <phoneticPr fontId="2"/>
  </si>
  <si>
    <t>開始頁</t>
    <rPh sb="0" eb="2">
      <t>カイシ</t>
    </rPh>
    <rPh sb="2" eb="3">
      <t>ページ</t>
    </rPh>
    <phoneticPr fontId="2"/>
  </si>
  <si>
    <t>終了頁</t>
    <rPh sb="0" eb="2">
      <t>シュウリョウ</t>
    </rPh>
    <rPh sb="2" eb="3">
      <t>ページ</t>
    </rPh>
    <phoneticPr fontId="2"/>
  </si>
  <si>
    <t>doi</t>
    <phoneticPr fontId="2"/>
  </si>
  <si>
    <t>e頁</t>
    <rPh sb="1" eb="2">
      <t>ページ</t>
    </rPh>
    <phoneticPr fontId="2"/>
  </si>
  <si>
    <t>Authorship</t>
  </si>
  <si>
    <t>Authorship</t>
    <phoneticPr fontId="2"/>
  </si>
  <si>
    <t>Other</t>
  </si>
  <si>
    <t>Pensées</t>
    <phoneticPr fontId="2"/>
  </si>
  <si>
    <t>Blah-Blah-Blah Sciences and Philosophy</t>
    <phoneticPr fontId="2"/>
  </si>
  <si>
    <t>氏名</t>
    <rPh sb="0" eb="2">
      <t>シメイ</t>
    </rPh>
    <phoneticPr fontId="2"/>
  </si>
  <si>
    <t>入力例</t>
    <rPh sb="0" eb="3">
      <t>ニュウリョクレイ</t>
    </rPh>
    <phoneticPr fontId="2"/>
  </si>
  <si>
    <t>奈良県立医科大学</t>
    <rPh sb="0" eb="8">
      <t>ナラケンリツイカダイガク</t>
    </rPh>
    <phoneticPr fontId="2"/>
  </si>
  <si>
    <t>入力欄</t>
    <rPh sb="0" eb="3">
      <t>ニュウリョクラン</t>
    </rPh>
    <phoneticPr fontId="2"/>
  </si>
  <si>
    <t>Pensées 2</t>
    <phoneticPr fontId="2"/>
  </si>
  <si>
    <t>Pensées 3</t>
    <phoneticPr fontId="2"/>
  </si>
  <si>
    <t>Pensées 4</t>
    <phoneticPr fontId="2"/>
  </si>
  <si>
    <t>（クリックすると各シートに移動します。）</t>
    <rPh sb="8" eb="9">
      <t>カク</t>
    </rPh>
    <rPh sb="13" eb="15">
      <t>イドウ</t>
    </rPh>
    <phoneticPr fontId="2"/>
  </si>
  <si>
    <t>JCI</t>
    <phoneticPr fontId="2"/>
  </si>
  <si>
    <t>CA</t>
    <phoneticPr fontId="2"/>
  </si>
  <si>
    <t>奈良　太郎</t>
    <rPh sb="0" eb="2">
      <t>ナラ</t>
    </rPh>
    <rPh sb="3" eb="5">
      <t>タロウ</t>
    </rPh>
    <phoneticPr fontId="2"/>
  </si>
  <si>
    <t>1st</t>
  </si>
  <si>
    <t>1st</t>
    <phoneticPr fontId="2"/>
  </si>
  <si>
    <t>ECA</t>
  </si>
  <si>
    <t>ECA</t>
    <phoneticPr fontId="2"/>
  </si>
  <si>
    <t>応募者</t>
    <rPh sb="0" eb="3">
      <t>オウボシャ</t>
    </rPh>
    <phoneticPr fontId="2"/>
  </si>
  <si>
    <t>非表示列</t>
    <rPh sb="0" eb="3">
      <t>ヒヒョウジ</t>
    </rPh>
    <rPh sb="3" eb="4">
      <t>レツ</t>
    </rPh>
    <phoneticPr fontId="2"/>
  </si>
  <si>
    <t>所属機関</t>
    <rPh sb="0" eb="2">
      <t>ショゾク</t>
    </rPh>
    <rPh sb="2" eb="4">
      <t>キカン</t>
    </rPh>
    <phoneticPr fontId="2"/>
  </si>
  <si>
    <t>※姓と名の間は全角スペースを入れてください。</t>
    <rPh sb="1" eb="2">
      <t>セイ</t>
    </rPh>
    <rPh sb="3" eb="4">
      <t>メイ</t>
    </rPh>
    <rPh sb="5" eb="6">
      <t>アイダ</t>
    </rPh>
    <rPh sb="7" eb="9">
      <t>ゼンカク</t>
    </rPh>
    <rPh sb="14" eb="15">
      <t>イ</t>
    </rPh>
    <phoneticPr fontId="2"/>
  </si>
  <si>
    <t>IF（1st）</t>
    <phoneticPr fontId="2"/>
  </si>
  <si>
    <t>IF（ECA）</t>
    <phoneticPr fontId="2"/>
  </si>
  <si>
    <t>IF累計</t>
    <rPh sb="2" eb="4">
      <t>ルイケイ</t>
    </rPh>
    <phoneticPr fontId="2"/>
  </si>
  <si>
    <t>IF（CA）</t>
    <phoneticPr fontId="2"/>
  </si>
  <si>
    <t>JCI累計</t>
    <rPh sb="3" eb="5">
      <t>ルイケイ</t>
    </rPh>
    <phoneticPr fontId="2"/>
  </si>
  <si>
    <t>JCI（1st）</t>
    <phoneticPr fontId="2"/>
  </si>
  <si>
    <t>JCI（ECA）</t>
  </si>
  <si>
    <t>JCI（CA）</t>
  </si>
  <si>
    <t>IF平均</t>
    <rPh sb="2" eb="4">
      <t>ヘイキン</t>
    </rPh>
    <phoneticPr fontId="2"/>
  </si>
  <si>
    <t>IF（1st）平均</t>
    <rPh sb="7" eb="9">
      <t>ヘイキン</t>
    </rPh>
    <phoneticPr fontId="2"/>
  </si>
  <si>
    <t>IF（ECA）平均</t>
    <rPh sb="7" eb="9">
      <t>ヘイキン</t>
    </rPh>
    <phoneticPr fontId="2"/>
  </si>
  <si>
    <t>IF（CA）平均</t>
    <rPh sb="6" eb="8">
      <t>ヘイキン</t>
    </rPh>
    <phoneticPr fontId="2"/>
  </si>
  <si>
    <t>JCI平均</t>
    <rPh sb="3" eb="5">
      <t>ヘイキン</t>
    </rPh>
    <phoneticPr fontId="2"/>
  </si>
  <si>
    <t>1st件数</t>
    <rPh sb="3" eb="5">
      <t>ケンスウ</t>
    </rPh>
    <phoneticPr fontId="2"/>
  </si>
  <si>
    <t>ECA件数</t>
    <rPh sb="3" eb="5">
      <t>ケンスウ</t>
    </rPh>
    <phoneticPr fontId="2"/>
  </si>
  <si>
    <t>CA件数</t>
    <rPh sb="2" eb="4">
      <t>ケンスウ</t>
    </rPh>
    <phoneticPr fontId="2"/>
  </si>
  <si>
    <t>IF（1st）累計</t>
    <rPh sb="7" eb="9">
      <t>ルイケイ</t>
    </rPh>
    <phoneticPr fontId="2"/>
  </si>
  <si>
    <t>IF（ECA）累計</t>
    <rPh sb="7" eb="9">
      <t>ルイケイ</t>
    </rPh>
    <phoneticPr fontId="2"/>
  </si>
  <si>
    <t>IF（CA）累計</t>
    <rPh sb="6" eb="8">
      <t>ルイケイ</t>
    </rPh>
    <phoneticPr fontId="2"/>
  </si>
  <si>
    <t>JCI（1st）累計</t>
    <rPh sb="8" eb="10">
      <t>ルイケイ</t>
    </rPh>
    <phoneticPr fontId="2"/>
  </si>
  <si>
    <t>JCI（1st）平均</t>
    <rPh sb="8" eb="10">
      <t>ヘイキン</t>
    </rPh>
    <phoneticPr fontId="2"/>
  </si>
  <si>
    <t>全体件数</t>
    <rPh sb="0" eb="2">
      <t>ゼンタイ</t>
    </rPh>
    <rPh sb="2" eb="4">
      <t>ケンスウ</t>
    </rPh>
    <phoneticPr fontId="2"/>
  </si>
  <si>
    <t>全体累計</t>
    <rPh sb="0" eb="2">
      <t>ゼンタイ</t>
    </rPh>
    <rPh sb="2" eb="4">
      <t>ルイケイ</t>
    </rPh>
    <phoneticPr fontId="2"/>
  </si>
  <si>
    <t>1st累計</t>
    <rPh sb="3" eb="5">
      <t>ルイケイ</t>
    </rPh>
    <phoneticPr fontId="2"/>
  </si>
  <si>
    <t>ECA累計</t>
    <rPh sb="3" eb="5">
      <t>ルイケイ</t>
    </rPh>
    <phoneticPr fontId="2"/>
  </si>
  <si>
    <t>CA累計</t>
    <rPh sb="2" eb="4">
      <t>ルイケイ</t>
    </rPh>
    <phoneticPr fontId="2"/>
  </si>
  <si>
    <t>JCI（ECA）累計</t>
    <rPh sb="8" eb="10">
      <t>ルイケイ</t>
    </rPh>
    <phoneticPr fontId="2"/>
  </si>
  <si>
    <t>JCI（ECA）平均</t>
    <rPh sb="8" eb="10">
      <t>ヘイキン</t>
    </rPh>
    <phoneticPr fontId="2"/>
  </si>
  <si>
    <t>JCI（CA）累計</t>
    <rPh sb="7" eb="9">
      <t>ルイケイ</t>
    </rPh>
    <phoneticPr fontId="2"/>
  </si>
  <si>
    <t>JCI（CA）平均</t>
    <rPh sb="7" eb="9">
      <t>ヘイキン</t>
    </rPh>
    <phoneticPr fontId="2"/>
  </si>
  <si>
    <t>IF5年平均</t>
    <rPh sb="3" eb="4">
      <t>ネン</t>
    </rPh>
    <rPh sb="4" eb="6">
      <t>ヘイキン</t>
    </rPh>
    <phoneticPr fontId="2"/>
  </si>
  <si>
    <t>IF（1st）5年平均</t>
    <rPh sb="8" eb="9">
      <t>ネン</t>
    </rPh>
    <rPh sb="9" eb="11">
      <t>ヘイキン</t>
    </rPh>
    <phoneticPr fontId="2"/>
  </si>
  <si>
    <t>IF（ECA）5年平均</t>
    <rPh sb="8" eb="9">
      <t>ネン</t>
    </rPh>
    <rPh sb="9" eb="11">
      <t>ヘイキン</t>
    </rPh>
    <phoneticPr fontId="2"/>
  </si>
  <si>
    <t>IF（CA）5年平均</t>
    <rPh sb="7" eb="8">
      <t>ネン</t>
    </rPh>
    <rPh sb="8" eb="10">
      <t>ヘイキン</t>
    </rPh>
    <phoneticPr fontId="2"/>
  </si>
  <si>
    <t>JCI5年平均</t>
    <rPh sb="4" eb="5">
      <t>ネン</t>
    </rPh>
    <rPh sb="5" eb="7">
      <t>ヘイキン</t>
    </rPh>
    <phoneticPr fontId="2"/>
  </si>
  <si>
    <t>JCI（1st）5年平均</t>
    <rPh sb="9" eb="10">
      <t>ネン</t>
    </rPh>
    <rPh sb="10" eb="12">
      <t>ヘイキン</t>
    </rPh>
    <phoneticPr fontId="2"/>
  </si>
  <si>
    <t>JCI（ECA）5年平均</t>
    <rPh sb="9" eb="10">
      <t>ネン</t>
    </rPh>
    <rPh sb="10" eb="12">
      <t>ヘイキン</t>
    </rPh>
    <phoneticPr fontId="2"/>
  </si>
  <si>
    <t>JCI（CA）5年平均</t>
    <rPh sb="8" eb="9">
      <t>ネン</t>
    </rPh>
    <rPh sb="9" eb="11">
      <t>ヘイキン</t>
    </rPh>
    <phoneticPr fontId="2"/>
  </si>
  <si>
    <r>
      <t xml:space="preserve">Blaise Pascal#, </t>
    </r>
    <r>
      <rPr>
        <b/>
        <sz val="10"/>
        <color theme="1"/>
        <rFont val="Meiryo UI"/>
        <family val="3"/>
        <charset val="128"/>
      </rPr>
      <t>Taro Nara#</t>
    </r>
    <r>
      <rPr>
        <sz val="10"/>
        <color theme="1"/>
        <rFont val="Meiryo UI"/>
        <family val="3"/>
        <charset val="128"/>
      </rPr>
      <t>, Sigmund Freud, Carl Gustav Jung, Immanuel Kant, Jeremy Bentham, Michel Foucault, Simone de Beauvoir*</t>
    </r>
    <phoneticPr fontId="2"/>
  </si>
  <si>
    <r>
      <rPr>
        <b/>
        <sz val="10"/>
        <color theme="1"/>
        <rFont val="Meiryo UI"/>
        <family val="3"/>
        <charset val="128"/>
      </rPr>
      <t>Taro Nara</t>
    </r>
    <r>
      <rPr>
        <sz val="10"/>
        <color theme="1"/>
        <rFont val="Meiryo UI"/>
        <family val="3"/>
        <charset val="128"/>
      </rPr>
      <t>, Blaise Pascal, Max Weber, John Locke, Thomas Hobbes, Srinivasa Ramanujan, Sigmund Freud, Carl Gustav Jung, Immanuel Kant, Simone de Beauvoir*</t>
    </r>
    <phoneticPr fontId="2"/>
  </si>
  <si>
    <r>
      <t xml:space="preserve">Blaise Pascal#, Max Weber#, John Locke, Srinivasa Ramanujan, Carl Gustav Jung, Immanuel Kant, Michel Foucault, Simone de Beauvoir, </t>
    </r>
    <r>
      <rPr>
        <b/>
        <sz val="10"/>
        <color theme="1"/>
        <rFont val="Meiryo UI"/>
        <family val="3"/>
        <charset val="128"/>
      </rPr>
      <t>Taro Nara*</t>
    </r>
    <phoneticPr fontId="2"/>
  </si>
  <si>
    <r>
      <t xml:space="preserve">Blaise Pascal, Max Weber, </t>
    </r>
    <r>
      <rPr>
        <b/>
        <sz val="10"/>
        <color theme="1"/>
        <rFont val="Meiryo UI"/>
        <family val="3"/>
        <charset val="128"/>
      </rPr>
      <t>Taro Nara</t>
    </r>
    <r>
      <rPr>
        <sz val="10"/>
        <color theme="1"/>
        <rFont val="Meiryo UI"/>
        <family val="3"/>
        <charset val="128"/>
      </rPr>
      <t>, John Locke, Thomas Hobbes, Srinivasa Ramanujan, Sigmund Freud, Carl Gustav Jung, Immanuel Kant, Jeremy Bentham, Michel Foucault, Simone de Beauvoir*</t>
    </r>
    <phoneticPr fontId="2"/>
  </si>
  <si>
    <t>1st　Author</t>
    <phoneticPr fontId="2"/>
  </si>
  <si>
    <t>Equally Contributing Author</t>
    <phoneticPr fontId="2"/>
  </si>
  <si>
    <t>論文数</t>
    <rPh sb="0" eb="3">
      <t>ロンブンスウ</t>
    </rPh>
    <phoneticPr fontId="2"/>
  </si>
  <si>
    <t>欧文原著</t>
    <rPh sb="0" eb="4">
      <t>オウブンゲンチョ</t>
    </rPh>
    <phoneticPr fontId="2"/>
  </si>
  <si>
    <t>（a）</t>
    <phoneticPr fontId="2"/>
  </si>
  <si>
    <t>（b）</t>
    <phoneticPr fontId="2"/>
  </si>
  <si>
    <t>（c）</t>
    <phoneticPr fontId="2"/>
  </si>
  <si>
    <t>（a）+（b）+（c）</t>
    <phoneticPr fontId="2"/>
  </si>
  <si>
    <t>全体（A）</t>
    <rPh sb="0" eb="2">
      <t>ゼンタイ</t>
    </rPh>
    <phoneticPr fontId="2"/>
  </si>
  <si>
    <t>2016年以降（B）</t>
    <rPh sb="4" eb="5">
      <t>ネン</t>
    </rPh>
    <rPh sb="5" eb="7">
      <t>イコウ</t>
    </rPh>
    <phoneticPr fontId="2"/>
  </si>
  <si>
    <t>欧文総説・その他</t>
    <rPh sb="0" eb="2">
      <t>オウブン</t>
    </rPh>
    <rPh sb="2" eb="4">
      <t>ソウセツ</t>
    </rPh>
    <rPh sb="7" eb="8">
      <t>タ</t>
    </rPh>
    <phoneticPr fontId="2"/>
  </si>
  <si>
    <t>全体（C）</t>
    <rPh sb="0" eb="2">
      <t>ゼンタイ</t>
    </rPh>
    <phoneticPr fontId="2"/>
  </si>
  <si>
    <t>2016年以降（D）</t>
    <rPh sb="4" eb="5">
      <t>ネン</t>
    </rPh>
    <rPh sb="5" eb="7">
      <t>イコウ</t>
    </rPh>
    <phoneticPr fontId="2"/>
  </si>
  <si>
    <t>合計</t>
    <rPh sb="0" eb="2">
      <t>ゴウケイ</t>
    </rPh>
    <phoneticPr fontId="2"/>
  </si>
  <si>
    <t>（A）+（C）</t>
    <phoneticPr fontId="2"/>
  </si>
  <si>
    <t>（B）+（D）</t>
    <phoneticPr fontId="2"/>
  </si>
  <si>
    <t>上記以外</t>
    <rPh sb="0" eb="4">
      <t>ジョウキイガイ</t>
    </rPh>
    <phoneticPr fontId="2"/>
  </si>
  <si>
    <t>うち Corresponding Author</t>
    <phoneticPr fontId="2"/>
  </si>
  <si>
    <t>備考</t>
    <rPh sb="0" eb="2">
      <t>ビコウ</t>
    </rPh>
    <phoneticPr fontId="2"/>
  </si>
  <si>
    <t>備考</t>
    <rPh sb="0" eb="2">
      <t>ビコウ</t>
    </rPh>
    <phoneticPr fontId="2"/>
  </si>
  <si>
    <t>主要</t>
    <rPh sb="0" eb="2">
      <t>シュヨウ</t>
    </rPh>
    <phoneticPr fontId="2"/>
  </si>
  <si>
    <t>学位</t>
    <rPh sb="0" eb="2">
      <t>ガクイ</t>
    </rPh>
    <phoneticPr fontId="2"/>
  </si>
  <si>
    <t>主要</t>
    <rPh sb="0" eb="2">
      <t>シュヨウ</t>
    </rPh>
    <phoneticPr fontId="2"/>
  </si>
  <si>
    <t>学位</t>
    <rPh sb="0" eb="2">
      <t>ガクイ</t>
    </rPh>
    <phoneticPr fontId="2"/>
  </si>
  <si>
    <t>2nd</t>
  </si>
  <si>
    <t>3rd</t>
  </si>
  <si>
    <t>4th</t>
  </si>
  <si>
    <t>5th</t>
  </si>
  <si>
    <t>6th</t>
  </si>
  <si>
    <t>7th</t>
  </si>
  <si>
    <t>8th</t>
  </si>
  <si>
    <t>9th</t>
  </si>
  <si>
    <t>10th</t>
  </si>
  <si>
    <t>11th</t>
  </si>
  <si>
    <t>12th</t>
  </si>
  <si>
    <t>13th</t>
  </si>
  <si>
    <t>14th</t>
  </si>
  <si>
    <t>15th</t>
  </si>
  <si>
    <t>16th</t>
  </si>
  <si>
    <t>17th</t>
  </si>
  <si>
    <t>18th</t>
  </si>
  <si>
    <t>19th</t>
  </si>
  <si>
    <t>20th</t>
  </si>
  <si>
    <t>21st</t>
  </si>
  <si>
    <t>22nd</t>
  </si>
  <si>
    <t>23rd</t>
  </si>
  <si>
    <t>24th</t>
  </si>
  <si>
    <t>25th</t>
  </si>
  <si>
    <t>26th</t>
  </si>
  <si>
    <t>27th</t>
  </si>
  <si>
    <t>28th</t>
  </si>
  <si>
    <t>29th</t>
  </si>
  <si>
    <t>30th</t>
  </si>
  <si>
    <t>31st</t>
  </si>
  <si>
    <t>32nd</t>
  </si>
  <si>
    <t>33rd</t>
  </si>
  <si>
    <t>34th</t>
  </si>
  <si>
    <t>35th</t>
  </si>
  <si>
    <t>36th</t>
  </si>
  <si>
    <t>37th</t>
  </si>
  <si>
    <t>38th</t>
  </si>
  <si>
    <t>39th</t>
  </si>
  <si>
    <t>40th</t>
  </si>
  <si>
    <t>41st</t>
  </si>
  <si>
    <t>42nd</t>
  </si>
  <si>
    <t>43rd</t>
  </si>
  <si>
    <t>44th</t>
  </si>
  <si>
    <t>45th</t>
  </si>
  <si>
    <t>46th</t>
  </si>
  <si>
    <t>47th</t>
  </si>
  <si>
    <t>48th</t>
  </si>
  <si>
    <t>49th</t>
  </si>
  <si>
    <t>50th</t>
  </si>
  <si>
    <t>51st</t>
  </si>
  <si>
    <t>52nd</t>
  </si>
  <si>
    <t>53rd</t>
  </si>
  <si>
    <t>54th</t>
  </si>
  <si>
    <t>55th</t>
  </si>
  <si>
    <t>56th</t>
  </si>
  <si>
    <t>57th</t>
  </si>
  <si>
    <t>58th</t>
  </si>
  <si>
    <t>59th</t>
  </si>
  <si>
    <t>60th</t>
  </si>
  <si>
    <t>61st</t>
  </si>
  <si>
    <t>62nd</t>
  </si>
  <si>
    <t>63rd</t>
  </si>
  <si>
    <t>64th</t>
  </si>
  <si>
    <t>65th</t>
  </si>
  <si>
    <t>66th</t>
  </si>
  <si>
    <t>67th</t>
  </si>
  <si>
    <t>68th</t>
  </si>
  <si>
    <t>69th</t>
  </si>
  <si>
    <t>70th</t>
  </si>
  <si>
    <t>71st</t>
  </si>
  <si>
    <t>72nd</t>
  </si>
  <si>
    <t>73rd</t>
  </si>
  <si>
    <t>74th</t>
  </si>
  <si>
    <t>75th</t>
  </si>
  <si>
    <t>76th</t>
  </si>
  <si>
    <t>77th</t>
  </si>
  <si>
    <t>78th</t>
  </si>
  <si>
    <t>79th</t>
  </si>
  <si>
    <t>80th</t>
  </si>
  <si>
    <t>81st</t>
  </si>
  <si>
    <t>82nd</t>
  </si>
  <si>
    <t>83rd</t>
  </si>
  <si>
    <t>84th</t>
  </si>
  <si>
    <t>85th</t>
  </si>
  <si>
    <t>86th</t>
  </si>
  <si>
    <t>87th</t>
  </si>
  <si>
    <t>88th</t>
  </si>
  <si>
    <t>89th</t>
  </si>
  <si>
    <t>90th</t>
  </si>
  <si>
    <t>91st</t>
  </si>
  <si>
    <t>92nd</t>
  </si>
  <si>
    <t>93rd</t>
  </si>
  <si>
    <t>94th</t>
  </si>
  <si>
    <t>95th</t>
  </si>
  <si>
    <t>96th</t>
  </si>
  <si>
    <t>97th</t>
  </si>
  <si>
    <t>98th</t>
  </si>
  <si>
    <t>99th</t>
  </si>
  <si>
    <t>100th</t>
  </si>
  <si>
    <t>101st</t>
  </si>
  <si>
    <t>その他</t>
    <rPh sb="2" eb="3">
      <t>タ</t>
    </rPh>
    <phoneticPr fontId="2"/>
  </si>
  <si>
    <t>様式４－３　欧文原著</t>
    <rPh sb="0" eb="2">
      <t>ヨウシキ</t>
    </rPh>
    <phoneticPr fontId="2"/>
  </si>
  <si>
    <t>様式４－４　欧文総説その他</t>
    <rPh sb="0" eb="2">
      <t>ヨウシキ</t>
    </rPh>
    <rPh sb="6" eb="8">
      <t>オウブン</t>
    </rPh>
    <rPh sb="8" eb="10">
      <t>ソウセツ</t>
    </rPh>
    <rPh sb="12" eb="13">
      <t>タ</t>
    </rPh>
    <phoneticPr fontId="2"/>
  </si>
  <si>
    <t>◀印刷出力の対象</t>
    <rPh sb="1" eb="3">
      <t>インサツ</t>
    </rPh>
    <rPh sb="3" eb="5">
      <t>シュツリョク</t>
    </rPh>
    <rPh sb="6" eb="8">
      <t>タイショウ</t>
    </rPh>
    <phoneticPr fontId="2"/>
  </si>
  <si>
    <t>査読</t>
    <rPh sb="0" eb="2">
      <t>サドク</t>
    </rPh>
    <phoneticPr fontId="2"/>
  </si>
  <si>
    <t>査読</t>
    <rPh sb="0" eb="2">
      <t>サドク</t>
    </rPh>
    <phoneticPr fontId="2"/>
  </si>
  <si>
    <t>INDEX</t>
    <phoneticPr fontId="2"/>
  </si>
  <si>
    <t>様式４－３　欧文原著　入力例</t>
    <rPh sb="0" eb="2">
      <t>ヨウシキ</t>
    </rPh>
    <phoneticPr fontId="2"/>
  </si>
  <si>
    <t>様式４－５　和文原著</t>
    <rPh sb="0" eb="2">
      <t>ヨウシキ</t>
    </rPh>
    <rPh sb="6" eb="10">
      <t>ワブンゲンチョ</t>
    </rPh>
    <phoneticPr fontId="2"/>
  </si>
  <si>
    <t>様式４－６　和文総説その他</t>
    <rPh sb="0" eb="2">
      <t>ヨウシキ</t>
    </rPh>
    <rPh sb="6" eb="8">
      <t>ワブン</t>
    </rPh>
    <rPh sb="8" eb="10">
      <t>ソウセツ</t>
    </rPh>
    <rPh sb="12" eb="13">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</si>
</sst>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00_);[Red]\(0.000\)"/>
    <numFmt numFmtId="178" formatCode="0_);[Red]\(0\)"/>
  </numFmts>
  <fonts count="14">
    <font>
      <sz val="11"/>
      <color theme="1"/>
      <name val="Yu Gothic"/>
      <family val="2"/>
      <scheme val="minor"/>
    </font>
    <font>
      <sz val="11"/>
      <color theme="1"/>
      <name val="Meiryo UI"/>
      <family val="3"/>
      <charset val="128"/>
    </font>
    <font>
      <sz val="6"/>
      <name val="Yu Gothic"/>
      <family val="3"/>
      <charset val="128"/>
      <scheme val="minor"/>
    </font>
    <font>
      <sz val="10"/>
      <color theme="1"/>
      <name val="Meiryo UI"/>
      <family val="3"/>
      <charset val="128"/>
    </font>
    <font>
      <b/>
      <sz val="10"/>
      <color theme="1"/>
      <name val="Meiryo UI"/>
      <family val="3"/>
      <charset val="128"/>
    </font>
    <font>
      <sz val="16"/>
      <color theme="1"/>
      <name val="Meiryo UI"/>
      <family val="3"/>
      <charset val="128"/>
    </font>
    <font>
      <b/>
      <sz val="16"/>
      <color theme="1"/>
      <name val="Meiryo UI"/>
      <family val="3"/>
      <charset val="128"/>
    </font>
    <font>
      <b/>
      <sz val="20"/>
      <color rgb="FF000000"/>
      <name val="Meiryo UI"/>
      <family val="3"/>
      <charset val="128"/>
    </font>
    <font>
      <u/>
      <sz val="11"/>
      <color theme="10"/>
      <name val="Yu Gothic"/>
      <family val="2"/>
      <scheme val="minor"/>
    </font>
    <font>
      <u/>
      <sz val="11"/>
      <color theme="10"/>
      <name val="Meiryo UI"/>
      <family val="3"/>
      <charset val="128"/>
    </font>
    <font>
      <sz val="10"/>
      <color theme="1"/>
      <name val="游ゴシック"/>
      <family val="3"/>
      <charset val="128"/>
    </font>
    <font>
      <b/>
      <sz val="14"/>
      <color theme="1"/>
      <name val="Meiryo UI"/>
      <family val="3"/>
      <charset val="128"/>
    </font>
    <font>
      <b/>
      <u/>
      <sz val="16"/>
      <color theme="10"/>
      <name val="Meiryo UI"/>
      <family val="3"/>
      <charset val="128"/>
    </font>
    <font>
      <b/>
      <sz val="16"/>
      <color rgb="FF000000"/>
      <name val="Meiryo UI"/>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theme="0" tint="-0.499984740745262"/>
      </right>
      <top/>
      <bottom style="double">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s>
  <cellStyleXfs count="2">
    <xf numFmtId="0" fontId="0" fillId="0" borderId="0"/>
    <xf numFmtId="0" fontId="8" fillId="0" borderId="0" applyNumberFormat="0" applyFill="0" applyBorder="0" applyAlignment="0" applyProtection="0"/>
  </cellStyleXfs>
  <cellXfs count="10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0" xfId="0" applyFont="1"/>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top" wrapText="1"/>
    </xf>
    <xf numFmtId="0" fontId="3" fillId="0" borderId="1" xfId="0" applyFont="1" applyBorder="1" applyAlignment="1">
      <alignment vertical="top" wrapText="1"/>
    </xf>
    <xf numFmtId="0" fontId="3" fillId="0" borderId="4" xfId="0" applyFont="1" applyBorder="1" applyAlignment="1">
      <alignment horizontal="center" vertical="center"/>
    </xf>
    <xf numFmtId="0" fontId="3" fillId="0" borderId="4" xfId="0" applyFont="1" applyBorder="1" applyAlignment="1">
      <alignment vertical="top"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5" fillId="0" borderId="0" xfId="0" applyFont="1" applyAlignment="1">
      <alignment vertical="center"/>
    </xf>
    <xf numFmtId="0" fontId="9" fillId="0" borderId="0" xfId="1" applyFont="1" applyAlignment="1">
      <alignment vertical="center"/>
    </xf>
    <xf numFmtId="176" fontId="3" fillId="0" borderId="1"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vertical="center"/>
    </xf>
    <xf numFmtId="0" fontId="10" fillId="2" borderId="3" xfId="0" applyFont="1" applyFill="1" applyBorder="1" applyAlignment="1">
      <alignment horizontal="center" vertical="center"/>
    </xf>
    <xf numFmtId="0" fontId="3" fillId="3" borderId="0" xfId="0" applyFont="1" applyFill="1" applyAlignment="1">
      <alignment horizontal="center" vertical="center" shrinkToFit="1"/>
    </xf>
    <xf numFmtId="0" fontId="1" fillId="0" borderId="0" xfId="0" applyFont="1" applyBorder="1" applyAlignment="1">
      <alignment vertical="center"/>
    </xf>
    <xf numFmtId="0" fontId="1" fillId="0" borderId="0" xfId="0" applyFont="1" applyBorder="1" applyAlignment="1">
      <alignment vertical="center" shrinkToFit="1"/>
    </xf>
    <xf numFmtId="0" fontId="1" fillId="2" borderId="1" xfId="0" applyFont="1" applyFill="1" applyBorder="1"/>
    <xf numFmtId="0" fontId="1" fillId="0" borderId="1" xfId="0" applyFont="1" applyBorder="1"/>
    <xf numFmtId="176" fontId="1" fillId="0" borderId="1" xfId="0" applyNumberFormat="1" applyFont="1" applyBorder="1"/>
    <xf numFmtId="0" fontId="1" fillId="5" borderId="1" xfId="0" applyFont="1" applyFill="1" applyBorder="1"/>
    <xf numFmtId="0" fontId="1" fillId="6" borderId="1" xfId="0" applyFont="1" applyFill="1" applyBorder="1"/>
    <xf numFmtId="0" fontId="1" fillId="7" borderId="1" xfId="0" applyFont="1" applyFill="1" applyBorder="1"/>
    <xf numFmtId="0" fontId="1" fillId="4" borderId="1" xfId="0" applyFont="1" applyFill="1" applyBorder="1"/>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1" fillId="4" borderId="1" xfId="0" applyFont="1" applyFill="1" applyBorder="1" applyAlignment="1">
      <alignment shrinkToFit="1"/>
    </xf>
    <xf numFmtId="0" fontId="1" fillId="7" borderId="1" xfId="0" applyFont="1" applyFill="1" applyBorder="1" applyAlignment="1">
      <alignment shrinkToFit="1"/>
    </xf>
    <xf numFmtId="0" fontId="1" fillId="6" borderId="1" xfId="0" applyFont="1" applyFill="1" applyBorder="1" applyAlignment="1">
      <alignment shrinkToFit="1"/>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177" fontId="1" fillId="0" borderId="1" xfId="0" applyNumberFormat="1" applyFont="1" applyBorder="1" applyAlignment="1">
      <alignment horizontal="right" vertical="center"/>
    </xf>
    <xf numFmtId="177" fontId="1" fillId="0" borderId="3" xfId="0" applyNumberFormat="1" applyFont="1" applyBorder="1" applyAlignment="1">
      <alignment horizontal="right" vertical="center"/>
    </xf>
    <xf numFmtId="177" fontId="1" fillId="0" borderId="14" xfId="0" applyNumberFormat="1" applyFont="1" applyBorder="1" applyAlignment="1">
      <alignment horizontal="right" vertical="center"/>
    </xf>
    <xf numFmtId="177" fontId="1" fillId="0" borderId="4" xfId="0" applyNumberFormat="1" applyFont="1" applyBorder="1" applyAlignment="1">
      <alignment horizontal="right" vertical="center"/>
    </xf>
    <xf numFmtId="178" fontId="1" fillId="0" borderId="1" xfId="0" applyNumberFormat="1" applyFont="1" applyBorder="1" applyAlignment="1">
      <alignment horizontal="right" vertical="center"/>
    </xf>
    <xf numFmtId="178" fontId="1" fillId="0" borderId="3" xfId="0" applyNumberFormat="1" applyFont="1" applyBorder="1" applyAlignment="1">
      <alignment horizontal="right" vertical="center"/>
    </xf>
    <xf numFmtId="178" fontId="1" fillId="0" borderId="14" xfId="0" applyNumberFormat="1" applyFont="1" applyBorder="1" applyAlignment="1">
      <alignment horizontal="right" vertical="center"/>
    </xf>
    <xf numFmtId="178" fontId="1" fillId="0" borderId="4" xfId="0" applyNumberFormat="1" applyFont="1" applyBorder="1" applyAlignment="1">
      <alignment horizontal="right" vertical="center"/>
    </xf>
    <xf numFmtId="178" fontId="1" fillId="0" borderId="16" xfId="0" applyNumberFormat="1" applyFont="1" applyBorder="1" applyAlignment="1">
      <alignment horizontal="right" vertical="center"/>
    </xf>
    <xf numFmtId="177" fontId="1" fillId="0" borderId="16" xfId="0" applyNumberFormat="1" applyFont="1" applyBorder="1" applyAlignment="1">
      <alignment horizontal="right" vertical="center"/>
    </xf>
    <xf numFmtId="0" fontId="1" fillId="0" borderId="2" xfId="0" applyFont="1" applyBorder="1" applyAlignment="1" applyProtection="1">
      <alignment horizontal="center" vertical="center"/>
      <protection locked="0"/>
    </xf>
    <xf numFmtId="0" fontId="3" fillId="2" borderId="8" xfId="0" applyFont="1" applyFill="1" applyBorder="1" applyAlignment="1">
      <alignment horizontal="center" vertical="center"/>
    </xf>
    <xf numFmtId="176" fontId="3" fillId="0" borderId="17" xfId="0" applyNumberFormat="1" applyFont="1" applyBorder="1" applyAlignment="1">
      <alignment horizontal="center" vertical="center"/>
    </xf>
    <xf numFmtId="176" fontId="3" fillId="0" borderId="6" xfId="0" applyNumberFormat="1" applyFont="1" applyBorder="1" applyAlignment="1">
      <alignment horizontal="center" vertical="center"/>
    </xf>
    <xf numFmtId="0" fontId="1" fillId="0" borderId="0" xfId="0" applyFont="1" applyAlignment="1">
      <alignment horizontal="center"/>
    </xf>
    <xf numFmtId="0" fontId="7" fillId="0" borderId="0" xfId="0" applyFont="1" applyAlignment="1">
      <alignment horizontal="center" vertical="center" shrinkToFit="1"/>
    </xf>
    <xf numFmtId="0" fontId="7"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left" vertical="center" wrapText="1"/>
    </xf>
    <xf numFmtId="1" fontId="3" fillId="0" borderId="17" xfId="0" applyNumberFormat="1" applyFont="1" applyBorder="1" applyAlignment="1">
      <alignment horizontal="center" vertical="center"/>
    </xf>
    <xf numFmtId="1" fontId="3" fillId="0" borderId="4" xfId="0" applyNumberFormat="1" applyFont="1" applyBorder="1" applyAlignment="1">
      <alignment vertical="center"/>
    </xf>
    <xf numFmtId="1" fontId="3" fillId="0" borderId="6" xfId="0" applyNumberFormat="1" applyFont="1" applyBorder="1" applyAlignment="1">
      <alignment horizontal="center" vertical="center"/>
    </xf>
    <xf numFmtId="1" fontId="3" fillId="0" borderId="1" xfId="0" applyNumberFormat="1" applyFont="1" applyBorder="1" applyAlignment="1">
      <alignment vertical="center"/>
    </xf>
    <xf numFmtId="0" fontId="3" fillId="0" borderId="4" xfId="0" applyFont="1" applyBorder="1" applyAlignment="1" applyProtection="1">
      <alignment horizontal="left" vertical="top" wrapText="1"/>
      <protection locked="0"/>
    </xf>
    <xf numFmtId="0" fontId="3" fillId="0" borderId="4"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76" fontId="3" fillId="0" borderId="4" xfId="0" applyNumberFormat="1" applyFont="1" applyBorder="1" applyAlignment="1" applyProtection="1">
      <alignment horizontal="center" vertical="center"/>
      <protection locked="0"/>
    </xf>
    <xf numFmtId="1"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top" wrapText="1"/>
      <protection locked="0"/>
    </xf>
    <xf numFmtId="0" fontId="3" fillId="0" borderId="0" xfId="0" applyFont="1" applyAlignment="1" applyProtection="1">
      <alignment vertical="center"/>
      <protection locked="0"/>
    </xf>
    <xf numFmtId="0" fontId="12" fillId="0" borderId="0" xfId="1" applyFont="1" applyAlignment="1">
      <alignment vertical="center"/>
    </xf>
    <xf numFmtId="2"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horizontal="left" vertical="top"/>
      <protection locked="0"/>
    </xf>
    <xf numFmtId="0" fontId="3" fillId="0" borderId="4" xfId="0" applyFont="1" applyBorder="1" applyAlignment="1" applyProtection="1">
      <alignment vertical="top" wrapText="1"/>
      <protection locked="0"/>
    </xf>
    <xf numFmtId="0" fontId="13" fillId="0" borderId="0" xfId="0" applyFont="1" applyAlignment="1">
      <alignment horizontal="left" vertical="center"/>
    </xf>
    <xf numFmtId="0" fontId="1" fillId="0" borderId="5" xfId="0" applyFont="1" applyBorder="1" applyAlignment="1">
      <alignment horizontal="left"/>
    </xf>
    <xf numFmtId="0" fontId="1" fillId="0" borderId="5" xfId="0" applyFont="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cellXfs>
  <cellStyles count="2">
    <cellStyle name="ハイパーリンク" xfId="1" builtinId="8"/>
    <cellStyle name="標準" xfId="0" builtinId="0"/>
  </cellStyles>
  <dxfs count="48">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https://jcr.clarivate.com/jcr/home" TargetMode="External"/></Relationships>
</file>

<file path=xl/drawings/drawing1.xml><?xml version="1.0" encoding="utf-8"?>
<xdr:wsDr xmlns:xdr="http://schemas.openxmlformats.org/drawingml/2006/spreadsheetDrawing" xmlns:a="http://schemas.openxmlformats.org/drawingml/2006/main">
  <xdr:twoCellAnchor>
    <xdr:from>
      <xdr:col>0</xdr:col>
      <xdr:colOff>353787</xdr:colOff>
      <xdr:row>6</xdr:row>
      <xdr:rowOff>653142</xdr:rowOff>
    </xdr:from>
    <xdr:to>
      <xdr:col>3</xdr:col>
      <xdr:colOff>1660071</xdr:colOff>
      <xdr:row>11</xdr:row>
      <xdr:rowOff>710772</xdr:rowOff>
    </xdr:to>
    <xdr:sp macro="" textlink="">
      <xdr:nvSpPr>
        <xdr:cNvPr id="2" name="吹き出し: 角を丸めた四角形 1">
          <a:extLst>
            <a:ext uri="{FF2B5EF4-FFF2-40B4-BE49-F238E27FC236}">
              <a16:creationId xmlns:a16="http://schemas.microsoft.com/office/drawing/2014/main" id="{DBF65007-1ACA-43DA-8E4D-02FFFC3C9FE2}"/>
            </a:ext>
          </a:extLst>
        </xdr:cNvPr>
        <xdr:cNvSpPr/>
      </xdr:nvSpPr>
      <xdr:spPr>
        <a:xfrm>
          <a:off x="353787" y="4993821"/>
          <a:ext cx="4599213" cy="4139772"/>
        </a:xfrm>
        <a:prstGeom prst="wedgeRoundRectCallout">
          <a:avLst>
            <a:gd name="adj1" fmla="val -10413"/>
            <a:gd name="adj2" fmla="val -78451"/>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自分の氏名のみ　</a:t>
          </a:r>
          <a:r>
            <a:rPr kumimoji="1" lang="ja-JP" altLang="en-US" sz="1400" b="1">
              <a:latin typeface="Meiryo UI" panose="020B0604030504040204" pitchFamily="50" charset="-128"/>
              <a:ea typeface="Meiryo UI" panose="020B0604030504040204" pitchFamily="50" charset="-128"/>
            </a:rPr>
            <a:t>ボールド（太字</a:t>
          </a:r>
          <a:r>
            <a:rPr kumimoji="1" lang="ja-JP" altLang="en-US" sz="1400">
              <a:latin typeface="Meiryo UI" panose="020B0604030504040204" pitchFamily="50" charset="-128"/>
              <a:ea typeface="Meiryo UI" panose="020B0604030504040204" pitchFamily="50" charset="-128"/>
            </a:rPr>
            <a:t>）としてください。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自分の氏名表記については、フルネームとしてください。</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自分以外の著者名はフルネームでなくても構いません。</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（記入例　自分の氏名）</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a:t>
          </a:r>
          <a:r>
            <a:rPr kumimoji="1" lang="en-US" altLang="ja-JP" sz="1400">
              <a:latin typeface="Meiryo UI" panose="020B0604030504040204" pitchFamily="50" charset="-128"/>
              <a:ea typeface="Meiryo UI" panose="020B0604030504040204" pitchFamily="50" charset="-128"/>
            </a:rPr>
            <a:t>T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Taro Nara </a:t>
          </a:r>
        </a:p>
        <a:p>
          <a:pPr algn="l"/>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（記入例　共著者の氏名）</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Hanako Nara</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2</xdr:col>
      <xdr:colOff>2381251</xdr:colOff>
      <xdr:row>2</xdr:row>
      <xdr:rowOff>530679</xdr:rowOff>
    </xdr:from>
    <xdr:to>
      <xdr:col>6</xdr:col>
      <xdr:colOff>68035</xdr:colOff>
      <xdr:row>6</xdr:row>
      <xdr:rowOff>312964</xdr:rowOff>
    </xdr:to>
    <xdr:sp macro="" textlink="">
      <xdr:nvSpPr>
        <xdr:cNvPr id="5" name="吹き出し: 角を丸めた四角形 4">
          <a:extLst>
            <a:ext uri="{FF2B5EF4-FFF2-40B4-BE49-F238E27FC236}">
              <a16:creationId xmlns:a16="http://schemas.microsoft.com/office/drawing/2014/main" id="{0B837246-2609-4A68-AFE8-828EE8782143}"/>
            </a:ext>
          </a:extLst>
        </xdr:cNvPr>
        <xdr:cNvSpPr/>
      </xdr:nvSpPr>
      <xdr:spPr>
        <a:xfrm>
          <a:off x="2816680" y="1605643"/>
          <a:ext cx="6830784" cy="3048000"/>
        </a:xfrm>
        <a:prstGeom prst="wedgeRoundRectCallout">
          <a:avLst>
            <a:gd name="adj1" fmla="val 58916"/>
            <a:gd name="adj2" fmla="val -3509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a:latin typeface="Meiryo UI" panose="020B0604030504040204" pitchFamily="50" charset="-128"/>
              <a:ea typeface="Meiryo UI" panose="020B0604030504040204" pitchFamily="50" charset="-128"/>
            </a:rPr>
            <a:t>Authorship</a:t>
          </a:r>
          <a:r>
            <a:rPr kumimoji="1" lang="ja-JP" altLang="en-US" sz="1400">
              <a:latin typeface="Meiryo UI" panose="020B0604030504040204" pitchFamily="50" charset="-128"/>
              <a:ea typeface="Meiryo UI" panose="020B0604030504040204" pitchFamily="50" charset="-128"/>
            </a:rPr>
            <a:t>（著者在順）を選択してください。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プルダウンメニューになっており、一覧から選択できます。</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1st</a:t>
          </a:r>
          <a:r>
            <a:rPr kumimoji="1" lang="ja-JP" altLang="en-US" sz="1400">
              <a:latin typeface="Meiryo UI" panose="020B0604030504040204" pitchFamily="50" charset="-128"/>
              <a:ea typeface="Meiryo UI" panose="020B0604030504040204" pitchFamily="50" charset="-128"/>
            </a:rPr>
            <a:t>　</a:t>
          </a:r>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First Author</a:t>
          </a:r>
          <a:r>
            <a:rPr kumimoji="1" lang="ja-JP" altLang="en-US" sz="1400" baseline="0">
              <a:latin typeface="Meiryo UI" panose="020B0604030504040204" pitchFamily="50" charset="-128"/>
              <a:ea typeface="Meiryo UI" panose="020B0604030504040204" pitchFamily="50" charset="-128"/>
            </a:rPr>
            <a:t>（筆頭著者）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ECA</a:t>
          </a:r>
          <a:r>
            <a:rPr kumimoji="1" lang="ja-JP" altLang="en-US" sz="1400" baseline="0">
              <a:latin typeface="Meiryo UI" panose="020B0604030504040204" pitchFamily="50" charset="-128"/>
              <a:ea typeface="Meiryo UI" panose="020B0604030504040204" pitchFamily="50" charset="-128"/>
            </a:rPr>
            <a:t>　：　</a:t>
          </a:r>
          <a:r>
            <a:rPr kumimoji="1" lang="en-US" altLang="ja-JP" sz="1400" baseline="0">
              <a:latin typeface="Meiryo UI" panose="020B0604030504040204" pitchFamily="50" charset="-128"/>
              <a:ea typeface="Meiryo UI" panose="020B0604030504040204" pitchFamily="50" charset="-128"/>
            </a:rPr>
            <a:t>Equally Contributing Author</a:t>
          </a:r>
          <a:r>
            <a:rPr kumimoji="1" lang="ja-JP" altLang="en-US" sz="1400" baseline="0">
              <a:latin typeface="Meiryo UI" panose="020B0604030504040204" pitchFamily="50" charset="-128"/>
              <a:ea typeface="Meiryo UI" panose="020B0604030504040204" pitchFamily="50" charset="-128"/>
            </a:rPr>
            <a:t>（共同筆頭著者）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その他　：　上記以外</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Corresponding Author </a:t>
          </a:r>
          <a:r>
            <a:rPr kumimoji="1" lang="ja-JP" altLang="en-US" sz="1400">
              <a:latin typeface="Meiryo UI" panose="020B0604030504040204" pitchFamily="50" charset="-128"/>
              <a:ea typeface="Meiryo UI" panose="020B0604030504040204" pitchFamily="50" charset="-128"/>
            </a:rPr>
            <a:t>である場合は［</a:t>
          </a:r>
          <a:r>
            <a:rPr kumimoji="1" lang="en-US" altLang="ja-JP" sz="1400">
              <a:latin typeface="Meiryo UI" panose="020B0604030504040204" pitchFamily="50" charset="-128"/>
              <a:ea typeface="Meiryo UI" panose="020B0604030504040204" pitchFamily="50" charset="-128"/>
            </a:rPr>
            <a:t>CA</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を選択してください。</a:t>
          </a:r>
        </a:p>
        <a:p>
          <a:pPr algn="l"/>
          <a:endParaRPr kumimoji="1" lang="ja-JP" altLang="en-US" sz="1400">
            <a:latin typeface="Meiryo UI" panose="020B0604030504040204" pitchFamily="50" charset="-128"/>
            <a:ea typeface="Meiryo UI" panose="020B0604030504040204" pitchFamily="50" charset="-128"/>
          </a:endParaRPr>
        </a:p>
      </xdr:txBody>
    </xdr:sp>
    <xdr:clientData/>
  </xdr:twoCellAnchor>
  <xdr:twoCellAnchor>
    <xdr:from>
      <xdr:col>3</xdr:col>
      <xdr:colOff>1782535</xdr:colOff>
      <xdr:row>6</xdr:row>
      <xdr:rowOff>408214</xdr:rowOff>
    </xdr:from>
    <xdr:to>
      <xdr:col>6</xdr:col>
      <xdr:colOff>176893</xdr:colOff>
      <xdr:row>7</xdr:row>
      <xdr:rowOff>552944</xdr:rowOff>
    </xdr:to>
    <xdr:sp macro="" textlink="">
      <xdr:nvSpPr>
        <xdr:cNvPr id="6" name="吹き出し: 角を丸めた四角形 5">
          <a:extLst>
            <a:ext uri="{FF2B5EF4-FFF2-40B4-BE49-F238E27FC236}">
              <a16:creationId xmlns:a16="http://schemas.microsoft.com/office/drawing/2014/main" id="{BA394A44-F042-4964-9DC6-45B526E85E6E}"/>
            </a:ext>
          </a:extLst>
        </xdr:cNvPr>
        <xdr:cNvSpPr/>
      </xdr:nvSpPr>
      <xdr:spPr>
        <a:xfrm>
          <a:off x="5075464" y="4748893"/>
          <a:ext cx="4680858" cy="961158"/>
        </a:xfrm>
        <a:prstGeom prst="wedgeRoundRectCallout">
          <a:avLst>
            <a:gd name="adj1" fmla="val 92520"/>
            <a:gd name="adj2" fmla="val -91878"/>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投稿誌における査読の有無を記載してください。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有の場合は</a:t>
          </a:r>
          <a:r>
            <a:rPr kumimoji="1" lang="ja-JP" altLang="en-US" sz="1400" baseline="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有</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を、無の場合は空欄。</a:t>
          </a:r>
        </a:p>
      </xdr:txBody>
    </xdr:sp>
    <xdr:clientData/>
  </xdr:twoCellAnchor>
  <xdr:twoCellAnchor>
    <xdr:from>
      <xdr:col>3</xdr:col>
      <xdr:colOff>2039470</xdr:colOff>
      <xdr:row>10</xdr:row>
      <xdr:rowOff>474649</xdr:rowOff>
    </xdr:from>
    <xdr:to>
      <xdr:col>7</xdr:col>
      <xdr:colOff>180894</xdr:colOff>
      <xdr:row>11</xdr:row>
      <xdr:rowOff>675044</xdr:rowOff>
    </xdr:to>
    <xdr:sp macro="" textlink="">
      <xdr:nvSpPr>
        <xdr:cNvPr id="7" name="正方形/長方形 6">
          <a:hlinkClick xmlns:r="http://schemas.openxmlformats.org/officeDocument/2006/relationships" r:id="rId1"/>
          <a:extLst>
            <a:ext uri="{FF2B5EF4-FFF2-40B4-BE49-F238E27FC236}">
              <a16:creationId xmlns:a16="http://schemas.microsoft.com/office/drawing/2014/main" id="{1203345E-738E-42DF-AB14-C1A6CC1FA23A}"/>
            </a:ext>
          </a:extLst>
        </xdr:cNvPr>
        <xdr:cNvSpPr/>
      </xdr:nvSpPr>
      <xdr:spPr>
        <a:xfrm>
          <a:off x="5322794" y="8083443"/>
          <a:ext cx="4999424" cy="1018425"/>
        </a:xfrm>
        <a:prstGeom prst="rect">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u="none">
              <a:latin typeface="Meiryo UI" panose="020B0604030504040204" pitchFamily="50" charset="-128"/>
              <a:ea typeface="Meiryo UI" panose="020B0604030504040204" pitchFamily="50" charset="-128"/>
            </a:rPr>
            <a:t>Clarivate Analytics</a:t>
          </a:r>
          <a:r>
            <a:rPr kumimoji="1" lang="en-US" altLang="ja-JP" sz="1400" u="none" baseline="0">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 </a:t>
          </a:r>
          <a:r>
            <a:rPr kumimoji="1" lang="en-US" altLang="ja-JP" sz="1400" u="none">
              <a:latin typeface="Meiryo UI" panose="020B0604030504040204" pitchFamily="50" charset="-128"/>
              <a:ea typeface="Meiryo UI" panose="020B0604030504040204" pitchFamily="50" charset="-128"/>
            </a:rPr>
            <a:t>Journal Citation Reports </a:t>
          </a:r>
          <a:br>
            <a:rPr kumimoji="1" lang="en-US" altLang="ja-JP" sz="1400" u="sng">
              <a:latin typeface="Meiryo UI" panose="020B0604030504040204" pitchFamily="50" charset="-128"/>
              <a:ea typeface="Meiryo UI" panose="020B0604030504040204" pitchFamily="50" charset="-128"/>
            </a:rPr>
          </a:br>
          <a:r>
            <a:rPr kumimoji="1" lang="en-US" altLang="ja-JP" sz="1400" u="sng">
              <a:latin typeface="Meiryo UI" panose="020B0604030504040204" pitchFamily="50" charset="-128"/>
              <a:ea typeface="Meiryo UI" panose="020B0604030504040204" pitchFamily="50" charset="-128"/>
            </a:rPr>
            <a:t>https://jcr.clarivate.com/jcr/home</a:t>
          </a:r>
          <a:br>
            <a:rPr kumimoji="1" lang="en-US" altLang="ja-JP" sz="1400" u="sng">
              <a:latin typeface="Meiryo UI" panose="020B0604030504040204" pitchFamily="50" charset="-128"/>
              <a:ea typeface="Meiryo UI" panose="020B0604030504040204" pitchFamily="50" charset="-128"/>
            </a:rPr>
          </a:br>
          <a:r>
            <a:rPr kumimoji="1" lang="en-US" altLang="ja-JP" sz="1400" u="none">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クリックすると、</a:t>
          </a:r>
          <a:r>
            <a:rPr kumimoji="1" lang="en-US" altLang="ja-JP" sz="1400" u="none">
              <a:latin typeface="Meiryo UI" panose="020B0604030504040204" pitchFamily="50" charset="-128"/>
              <a:ea typeface="Meiryo UI" panose="020B0604030504040204" pitchFamily="50" charset="-128"/>
            </a:rPr>
            <a:t>WEB </a:t>
          </a:r>
          <a:r>
            <a:rPr kumimoji="1" lang="ja-JP" altLang="en-US" sz="1400" u="none">
              <a:latin typeface="Meiryo UI" panose="020B0604030504040204" pitchFamily="50" charset="-128"/>
              <a:ea typeface="Meiryo UI" panose="020B0604030504040204" pitchFamily="50" charset="-128"/>
            </a:rPr>
            <a:t>ページを開きます。</a:t>
          </a:r>
          <a:endParaRPr kumimoji="1" lang="en-US" altLang="ja-JP" sz="1400" u="none">
            <a:latin typeface="Meiryo UI" panose="020B0604030504040204" pitchFamily="50" charset="-128"/>
            <a:ea typeface="Meiryo UI" panose="020B0604030504040204" pitchFamily="50" charset="-128"/>
          </a:endParaRPr>
        </a:p>
      </xdr:txBody>
    </xdr:sp>
    <xdr:clientData/>
  </xdr:twoCellAnchor>
  <xdr:twoCellAnchor>
    <xdr:from>
      <xdr:col>7</xdr:col>
      <xdr:colOff>380999</xdr:colOff>
      <xdr:row>10</xdr:row>
      <xdr:rowOff>394606</xdr:rowOff>
    </xdr:from>
    <xdr:to>
      <xdr:col>14</xdr:col>
      <xdr:colOff>484909</xdr:colOff>
      <xdr:row>11</xdr:row>
      <xdr:rowOff>710043</xdr:rowOff>
    </xdr:to>
    <xdr:sp macro="" textlink="">
      <xdr:nvSpPr>
        <xdr:cNvPr id="8" name="吹き出し: 角を丸めた四角形 7">
          <a:extLst>
            <a:ext uri="{FF2B5EF4-FFF2-40B4-BE49-F238E27FC236}">
              <a16:creationId xmlns:a16="http://schemas.microsoft.com/office/drawing/2014/main" id="{3DBADF01-73CC-4D89-BFCA-BD8DC9E236A6}"/>
            </a:ext>
          </a:extLst>
        </xdr:cNvPr>
        <xdr:cNvSpPr/>
      </xdr:nvSpPr>
      <xdr:spPr>
        <a:xfrm>
          <a:off x="10531928" y="8000999"/>
          <a:ext cx="4335731" cy="1131865"/>
        </a:xfrm>
        <a:prstGeom prst="wedgeRoundRectCallout">
          <a:avLst>
            <a:gd name="adj1" fmla="val 24310"/>
            <a:gd name="adj2" fmla="val -384240"/>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latin typeface="Meiryo UI" panose="020B0604030504040204" pitchFamily="50" charset="-128"/>
              <a:ea typeface="Meiryo UI" panose="020B0604030504040204" pitchFamily="50" charset="-128"/>
            </a:rPr>
            <a:t>　主要論文</a:t>
          </a:r>
          <a:r>
            <a:rPr kumimoji="1" lang="en-US" altLang="ja-JP" sz="1400">
              <a:latin typeface="Meiryo UI" panose="020B0604030504040204" pitchFamily="50" charset="-128"/>
              <a:ea typeface="Meiryo UI" panose="020B0604030504040204" pitchFamily="50" charset="-128"/>
            </a:rPr>
            <a:t>5</a:t>
          </a:r>
          <a:r>
            <a:rPr kumimoji="1" lang="ja-JP" altLang="en-US" sz="1400">
              <a:latin typeface="Meiryo UI" panose="020B0604030504040204" pitchFamily="50" charset="-128"/>
              <a:ea typeface="Meiryo UI" panose="020B0604030504040204" pitchFamily="50" charset="-128"/>
            </a:rPr>
            <a:t>編に相当するものは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主要</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　学位論文に該当するものは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学位</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それぞれ選択してください。</a:t>
          </a:r>
        </a:p>
      </xdr:txBody>
    </xdr:sp>
    <xdr:clientData/>
  </xdr:twoCellAnchor>
  <xdr:twoCellAnchor>
    <xdr:from>
      <xdr:col>3</xdr:col>
      <xdr:colOff>1966779</xdr:colOff>
      <xdr:row>8</xdr:row>
      <xdr:rowOff>50717</xdr:rowOff>
    </xdr:from>
    <xdr:to>
      <xdr:col>11</xdr:col>
      <xdr:colOff>176893</xdr:colOff>
      <xdr:row>10</xdr:row>
      <xdr:rowOff>258535</xdr:rowOff>
    </xdr:to>
    <xdr:sp macro="" textlink="">
      <xdr:nvSpPr>
        <xdr:cNvPr id="3" name="吹き出し: 角を丸めた四角形 2">
          <a:extLst>
            <a:ext uri="{FF2B5EF4-FFF2-40B4-BE49-F238E27FC236}">
              <a16:creationId xmlns:a16="http://schemas.microsoft.com/office/drawing/2014/main" id="{96C4A838-FBED-425B-83AA-988E633D759B}"/>
            </a:ext>
          </a:extLst>
        </xdr:cNvPr>
        <xdr:cNvSpPr/>
      </xdr:nvSpPr>
      <xdr:spPr>
        <a:xfrm>
          <a:off x="5259708" y="6024253"/>
          <a:ext cx="7585435" cy="1840675"/>
        </a:xfrm>
        <a:prstGeom prst="wedgeRoundRectCallout">
          <a:avLst>
            <a:gd name="adj1" fmla="val 46559"/>
            <a:gd name="adj2" fmla="val -14886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最新の </a:t>
          </a:r>
          <a:r>
            <a:rPr kumimoji="1" lang="en-US" altLang="ja-JP" sz="1400">
              <a:latin typeface="Meiryo UI" panose="020B0604030504040204" pitchFamily="50" charset="-128"/>
              <a:ea typeface="Meiryo UI" panose="020B0604030504040204" pitchFamily="50" charset="-128"/>
            </a:rPr>
            <a:t>Journal Impact Factor </a:t>
          </a:r>
          <a:r>
            <a:rPr kumimoji="1" lang="ja-JP" altLang="en-US" sz="1400">
              <a:latin typeface="Meiryo UI" panose="020B0604030504040204" pitchFamily="50" charset="-128"/>
              <a:ea typeface="Meiryo UI" panose="020B0604030504040204" pitchFamily="50" charset="-128"/>
            </a:rPr>
            <a:t>及び </a:t>
          </a:r>
          <a:r>
            <a:rPr kumimoji="1" lang="en-US" altLang="ja-JP" sz="1400">
              <a:latin typeface="Meiryo UI" panose="020B0604030504040204" pitchFamily="50" charset="-128"/>
              <a:ea typeface="Meiryo UI" panose="020B0604030504040204" pitchFamily="50" charset="-128"/>
            </a:rPr>
            <a:t>Journal Citation Indicator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Clarivate Analytics</a:t>
          </a:r>
          <a:r>
            <a:rPr kumimoji="1" lang="en-US" altLang="ja-JP" sz="1400" baseline="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の </a:t>
          </a:r>
          <a:r>
            <a:rPr kumimoji="1" lang="en-US" altLang="ja-JP" sz="1400">
              <a:latin typeface="Meiryo UI" panose="020B0604030504040204" pitchFamily="50" charset="-128"/>
              <a:ea typeface="Meiryo UI" panose="020B0604030504040204" pitchFamily="50" charset="-128"/>
            </a:rPr>
            <a:t>Journal Citation Reports</a:t>
          </a:r>
          <a:r>
            <a:rPr kumimoji="1" lang="ja-JP" altLang="en-US" sz="1400" baseline="0">
              <a:latin typeface="Meiryo UI" panose="020B0604030504040204" pitchFamily="50" charset="-128"/>
              <a:ea typeface="Meiryo UI" panose="020B0604030504040204" pitchFamily="50" charset="-128"/>
            </a:rPr>
            <a:t> で</a:t>
          </a:r>
          <a:r>
            <a:rPr kumimoji="1" lang="ja-JP" altLang="en-US" sz="1400">
              <a:latin typeface="Meiryo UI" panose="020B0604030504040204" pitchFamily="50" charset="-128"/>
              <a:ea typeface="Meiryo UI" panose="020B0604030504040204" pitchFamily="50" charset="-128"/>
            </a:rPr>
            <a:t>確認することができます。</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廃刊等で </a:t>
          </a: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のないものは計算された時期のうち最も新しいものを記載してください。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のない雑誌はそれぞれ </a:t>
          </a:r>
          <a:r>
            <a:rPr kumimoji="1" lang="en-US" altLang="ja-JP" sz="1400">
              <a:latin typeface="Meiryo UI" panose="020B0604030504040204" pitchFamily="50" charset="-128"/>
              <a:ea typeface="Meiryo UI" panose="020B0604030504040204" pitchFamily="50" charset="-128"/>
            </a:rPr>
            <a:t>"0"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12</xdr:col>
      <xdr:colOff>44825</xdr:colOff>
      <xdr:row>0</xdr:row>
      <xdr:rowOff>680357</xdr:rowOff>
    </xdr:from>
    <xdr:to>
      <xdr:col>13</xdr:col>
      <xdr:colOff>537883</xdr:colOff>
      <xdr:row>5</xdr:row>
      <xdr:rowOff>775606</xdr:rowOff>
    </xdr:to>
    <xdr:sp macro="" textlink="">
      <xdr:nvSpPr>
        <xdr:cNvPr id="4" name="四角形: 角を丸くする 3">
          <a:extLst>
            <a:ext uri="{FF2B5EF4-FFF2-40B4-BE49-F238E27FC236}">
              <a16:creationId xmlns:a16="http://schemas.microsoft.com/office/drawing/2014/main" id="{FD4723FF-DC3D-40A3-86C9-3E493C5C7CB2}"/>
            </a:ext>
          </a:extLst>
        </xdr:cNvPr>
        <xdr:cNvSpPr/>
      </xdr:nvSpPr>
      <xdr:spPr>
        <a:xfrm>
          <a:off x="13284575" y="680357"/>
          <a:ext cx="1064558" cy="3619499"/>
        </a:xfrm>
        <a:prstGeom prst="roundRect">
          <a:avLst/>
        </a:prstGeom>
        <a:noFill/>
        <a:ln w="38100">
          <a:solidFill>
            <a:srgbClr val="7030A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33617</xdr:colOff>
      <xdr:row>0</xdr:row>
      <xdr:rowOff>666750</xdr:rowOff>
    </xdr:from>
    <xdr:to>
      <xdr:col>8</xdr:col>
      <xdr:colOff>517071</xdr:colOff>
      <xdr:row>5</xdr:row>
      <xdr:rowOff>762000</xdr:rowOff>
    </xdr:to>
    <xdr:sp macro="" textlink="">
      <xdr:nvSpPr>
        <xdr:cNvPr id="9" name="四角形: 角を丸くする 8">
          <a:extLst>
            <a:ext uri="{FF2B5EF4-FFF2-40B4-BE49-F238E27FC236}">
              <a16:creationId xmlns:a16="http://schemas.microsoft.com/office/drawing/2014/main" id="{0595FB26-9DBE-47AE-9088-57E01935FF08}"/>
            </a:ext>
          </a:extLst>
        </xdr:cNvPr>
        <xdr:cNvSpPr/>
      </xdr:nvSpPr>
      <xdr:spPr>
        <a:xfrm>
          <a:off x="10184546" y="666750"/>
          <a:ext cx="1286275" cy="3619500"/>
        </a:xfrm>
        <a:prstGeom prst="roundRect">
          <a:avLst/>
        </a:prstGeom>
        <a:noFill/>
        <a:ln w="38100">
          <a:solidFill>
            <a:srgbClr val="FF0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44824</xdr:colOff>
      <xdr:row>0</xdr:row>
      <xdr:rowOff>666750</xdr:rowOff>
    </xdr:from>
    <xdr:to>
      <xdr:col>9</xdr:col>
      <xdr:colOff>526677</xdr:colOff>
      <xdr:row>5</xdr:row>
      <xdr:rowOff>761999</xdr:rowOff>
    </xdr:to>
    <xdr:sp macro="" textlink="">
      <xdr:nvSpPr>
        <xdr:cNvPr id="10" name="四角形: 角を丸くする 9">
          <a:extLst>
            <a:ext uri="{FF2B5EF4-FFF2-40B4-BE49-F238E27FC236}">
              <a16:creationId xmlns:a16="http://schemas.microsoft.com/office/drawing/2014/main" id="{2DEC0CA6-112C-43B8-8608-0AED9D29134A}"/>
            </a:ext>
          </a:extLst>
        </xdr:cNvPr>
        <xdr:cNvSpPr/>
      </xdr:nvSpPr>
      <xdr:spPr>
        <a:xfrm>
          <a:off x="11570074" y="666750"/>
          <a:ext cx="481853" cy="3619499"/>
        </a:xfrm>
        <a:prstGeom prst="roundRect">
          <a:avLst/>
        </a:prstGeom>
        <a:noFill/>
        <a:ln w="38100">
          <a:solidFill>
            <a:srgbClr val="00B05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47626</xdr:colOff>
      <xdr:row>0</xdr:row>
      <xdr:rowOff>666751</xdr:rowOff>
    </xdr:from>
    <xdr:to>
      <xdr:col>11</xdr:col>
      <xdr:colOff>526678</xdr:colOff>
      <xdr:row>5</xdr:row>
      <xdr:rowOff>762001</xdr:rowOff>
    </xdr:to>
    <xdr:sp macro="" textlink="">
      <xdr:nvSpPr>
        <xdr:cNvPr id="11" name="四角形: 角を丸くする 10">
          <a:extLst>
            <a:ext uri="{FF2B5EF4-FFF2-40B4-BE49-F238E27FC236}">
              <a16:creationId xmlns:a16="http://schemas.microsoft.com/office/drawing/2014/main" id="{DD867B73-8EF2-4FAB-88E2-D0B65AAE57A4}"/>
            </a:ext>
          </a:extLst>
        </xdr:cNvPr>
        <xdr:cNvSpPr/>
      </xdr:nvSpPr>
      <xdr:spPr>
        <a:xfrm>
          <a:off x="12144376" y="666751"/>
          <a:ext cx="1050552" cy="3619500"/>
        </a:xfrm>
        <a:prstGeom prst="roundRect">
          <a:avLst/>
        </a:prstGeom>
        <a:noFill/>
        <a:ln w="38100">
          <a:solidFill>
            <a:srgbClr val="00B0F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1523999</xdr:colOff>
      <xdr:row>4</xdr:row>
      <xdr:rowOff>748392</xdr:rowOff>
    </xdr:from>
    <xdr:to>
      <xdr:col>2</xdr:col>
      <xdr:colOff>2326821</xdr:colOff>
      <xdr:row>5</xdr:row>
      <xdr:rowOff>231320</xdr:rowOff>
    </xdr:to>
    <xdr:sp macro="" textlink="">
      <xdr:nvSpPr>
        <xdr:cNvPr id="12" name="四角形: 角を丸くする 11">
          <a:extLst>
            <a:ext uri="{FF2B5EF4-FFF2-40B4-BE49-F238E27FC236}">
              <a16:creationId xmlns:a16="http://schemas.microsoft.com/office/drawing/2014/main" id="{BFE9B54A-761E-4901-9AEC-A4A52B0CD565}"/>
            </a:ext>
          </a:extLst>
        </xdr:cNvPr>
        <xdr:cNvSpPr/>
      </xdr:nvSpPr>
      <xdr:spPr>
        <a:xfrm>
          <a:off x="1959428" y="3456213"/>
          <a:ext cx="802822" cy="299357"/>
        </a:xfrm>
        <a:prstGeom prst="roundRect">
          <a:avLst/>
        </a:prstGeom>
        <a:noFill/>
        <a:ln w="38100">
          <a:solidFill>
            <a:srgbClr val="FFC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0C04F-F095-44E1-9187-C5F9425C757B}">
  <dimension ref="A1:D13"/>
  <sheetViews>
    <sheetView showGridLines="0" tabSelected="1" workbookViewId="0">
      <selection activeCell="B14" sqref="B14"/>
    </sheetView>
  </sheetViews>
  <sheetFormatPr defaultRowHeight="22.5" customHeight="1"/>
  <cols>
    <col min="1" max="1" width="9.25" style="1" bestFit="1" customWidth="1"/>
    <col min="2" max="2" width="33.875" style="1" bestFit="1" customWidth="1"/>
    <col min="3" max="3" width="5.375" style="1" customWidth="1"/>
    <col min="4" max="4" width="27" style="1" customWidth="1"/>
    <col min="5" max="16384" width="9" style="1"/>
  </cols>
  <sheetData>
    <row r="1" spans="1:4" ht="22.5" customHeight="1">
      <c r="B1" s="1" t="s">
        <v>22</v>
      </c>
      <c r="D1" s="1" t="s">
        <v>20</v>
      </c>
    </row>
    <row r="2" spans="1:4" ht="22.5" customHeight="1" thickBot="1"/>
    <row r="3" spans="1:4" ht="22.5" customHeight="1" thickBot="1">
      <c r="A3" s="2" t="s">
        <v>36</v>
      </c>
      <c r="B3" s="55"/>
      <c r="D3" s="3" t="s">
        <v>21</v>
      </c>
    </row>
    <row r="4" spans="1:4" ht="22.5" customHeight="1" thickBot="1">
      <c r="A4" s="2"/>
    </row>
    <row r="5" spans="1:4" ht="22.5" customHeight="1" thickBot="1">
      <c r="A5" s="2" t="s">
        <v>19</v>
      </c>
      <c r="B5" s="55"/>
      <c r="D5" s="3" t="s">
        <v>29</v>
      </c>
    </row>
    <row r="6" spans="1:4" ht="22.5" customHeight="1">
      <c r="A6" s="2"/>
      <c r="B6" s="27" t="s">
        <v>37</v>
      </c>
      <c r="D6" s="26"/>
    </row>
    <row r="8" spans="1:4" ht="22.5" customHeight="1">
      <c r="B8" s="1" t="s">
        <v>26</v>
      </c>
    </row>
    <row r="9" spans="1:4" ht="22.5" customHeight="1">
      <c r="B9" s="19" t="s">
        <v>205</v>
      </c>
      <c r="C9" s="1" t="s">
        <v>207</v>
      </c>
    </row>
    <row r="10" spans="1:4" ht="22.5" customHeight="1">
      <c r="B10" s="19" t="s">
        <v>211</v>
      </c>
    </row>
    <row r="11" spans="1:4" ht="22.5" customHeight="1">
      <c r="B11" s="19" t="s">
        <v>206</v>
      </c>
      <c r="C11" s="1" t="s">
        <v>207</v>
      </c>
    </row>
    <row r="12" spans="1:4" ht="22.5" customHeight="1">
      <c r="B12" s="19" t="s">
        <v>212</v>
      </c>
      <c r="C12" s="1" t="s">
        <v>207</v>
      </c>
    </row>
    <row r="13" spans="1:4" ht="22.5" customHeight="1">
      <c r="B13" s="19" t="s">
        <v>213</v>
      </c>
      <c r="C13" s="1" t="s">
        <v>207</v>
      </c>
    </row>
  </sheetData>
  <sheetProtection algorithmName="SHA-512" hashValue="1VIShfYhlIDDRYQpWTM4/564ghiavYy3Oj2IWn+NiHOcfJQf4rCs0KmtiXjMzxywmrBj98VqLyknDdLRAbOSrw==" saltValue="Ainsy3UN26nBCLjWYAd+pw==" spinCount="100000" sheet="1" objects="1" scenarios="1"/>
  <phoneticPr fontId="2"/>
  <hyperlinks>
    <hyperlink ref="B9" location="欧文原著!A1" display="欧文原著" xr:uid="{84170734-0E7D-4577-B160-746BA69693A0}"/>
    <hyperlink ref="B10" location="'欧文原著　入力例'!A1" display="様式４－３　欧文原著入力例" xr:uid="{D92B0260-2E11-45F2-9344-2D42434D3DB1}"/>
    <hyperlink ref="B11" location="欧文総説その他!A1" display="欧文総説その他" xr:uid="{6CABFE96-17F7-4407-9960-A0A2008C7AEB}"/>
    <hyperlink ref="B12" location="和文原著!A1" display="様式４－５　和文原著" xr:uid="{4CEC8777-B4F3-4E7C-9200-3593F9F73F74}"/>
    <hyperlink ref="B13" location="和文総説その他!A1" display="様式４－６　和文総説その他" xr:uid="{768A78FC-98A0-4DCC-A23C-FAD402201398}"/>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FA629-BADE-4157-BA27-01E2C7AF41AD}">
  <dimension ref="A1:F5"/>
  <sheetViews>
    <sheetView workbookViewId="0">
      <selection activeCell="C3" sqref="C3"/>
    </sheetView>
  </sheetViews>
  <sheetFormatPr defaultRowHeight="15.75"/>
  <cols>
    <col min="1" max="1" width="11.625" style="4" bestFit="1" customWidth="1"/>
    <col min="2" max="2" width="4.25" style="4" bestFit="1" customWidth="1"/>
    <col min="3" max="6" width="5.5" style="4" bestFit="1" customWidth="1"/>
    <col min="7" max="16384" width="9" style="4"/>
  </cols>
  <sheetData>
    <row r="1" spans="1:6">
      <c r="A1" s="2" t="s">
        <v>14</v>
      </c>
      <c r="B1" s="2" t="s">
        <v>28</v>
      </c>
      <c r="C1" s="2" t="s">
        <v>5</v>
      </c>
      <c r="D1" s="2" t="s">
        <v>102</v>
      </c>
      <c r="E1" s="2" t="s">
        <v>103</v>
      </c>
      <c r="F1" s="2" t="s">
        <v>99</v>
      </c>
    </row>
    <row r="2" spans="1:6">
      <c r="B2" s="59"/>
      <c r="C2" s="59"/>
      <c r="D2" s="59"/>
      <c r="E2" s="59"/>
      <c r="F2" s="59"/>
    </row>
    <row r="3" spans="1:6">
      <c r="A3" s="4" t="s">
        <v>31</v>
      </c>
      <c r="B3" s="59">
        <v>1</v>
      </c>
      <c r="C3" s="59" t="s">
        <v>4</v>
      </c>
      <c r="D3" s="59">
        <v>1</v>
      </c>
      <c r="E3" s="59">
        <v>1</v>
      </c>
      <c r="F3" s="59"/>
    </row>
    <row r="4" spans="1:6">
      <c r="A4" s="4" t="s">
        <v>33</v>
      </c>
      <c r="D4" s="59"/>
      <c r="E4" s="59"/>
      <c r="F4" s="59"/>
    </row>
    <row r="5" spans="1:6">
      <c r="A5" s="4" t="s">
        <v>204</v>
      </c>
    </row>
  </sheetData>
  <sheetProtection algorithmName="SHA-512" hashValue="0cvXi1i3g1MBPmV2OgbViU6Jvr+PN9m/YO+RzlwpuYy0nvCcRclM1mIXxteknqlNvNGaErzAj1Bl2uJQELQ2wQ==" saltValue="8seQh5kpGoivSjd+DbYXcw==" spinCount="100000" sheet="1" objects="1" scenarios="1"/>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F164A-2BDA-485B-9CC9-012C50A63974}">
  <sheetPr>
    <pageSetUpPr fitToPage="1"/>
  </sheetPr>
  <dimension ref="A1:T9"/>
  <sheetViews>
    <sheetView zoomScale="55" zoomScaleNormal="55" workbookViewId="0">
      <selection activeCell="G6" sqref="G6"/>
    </sheetView>
  </sheetViews>
  <sheetFormatPr defaultRowHeight="30" customHeight="1"/>
  <cols>
    <col min="1" max="1" width="28.625" style="1" bestFit="1" customWidth="1"/>
    <col min="2" max="2" width="6.75" style="2" bestFit="1" customWidth="1"/>
    <col min="3" max="20" width="11.375" style="1" customWidth="1"/>
    <col min="21" max="16384" width="9" style="1"/>
  </cols>
  <sheetData>
    <row r="1" spans="1:20" ht="30" customHeight="1">
      <c r="A1" s="85" t="str">
        <f>INDEX!B3&amp;"　　"&amp;INDEX!B5</f>
        <v>　　</v>
      </c>
      <c r="B1" s="85"/>
    </row>
    <row r="2" spans="1:20" ht="30" customHeight="1">
      <c r="A2" s="86"/>
      <c r="B2" s="87"/>
      <c r="C2" s="92" t="s">
        <v>83</v>
      </c>
      <c r="D2" s="92"/>
      <c r="E2" s="92"/>
      <c r="F2" s="92"/>
      <c r="G2" s="92"/>
      <c r="H2" s="92"/>
      <c r="I2" s="92" t="s">
        <v>90</v>
      </c>
      <c r="J2" s="92"/>
      <c r="K2" s="92"/>
      <c r="L2" s="92"/>
      <c r="M2" s="92"/>
      <c r="N2" s="92"/>
      <c r="O2" s="92" t="s">
        <v>93</v>
      </c>
      <c r="P2" s="92"/>
      <c r="Q2" s="92"/>
      <c r="R2" s="92"/>
      <c r="S2" s="92"/>
      <c r="T2" s="92"/>
    </row>
    <row r="3" spans="1:20" ht="30" customHeight="1">
      <c r="A3" s="88"/>
      <c r="B3" s="89"/>
      <c r="C3" s="92" t="s">
        <v>88</v>
      </c>
      <c r="D3" s="92"/>
      <c r="E3" s="92"/>
      <c r="F3" s="92" t="s">
        <v>89</v>
      </c>
      <c r="G3" s="92"/>
      <c r="H3" s="92"/>
      <c r="I3" s="92" t="s">
        <v>91</v>
      </c>
      <c r="J3" s="92"/>
      <c r="K3" s="92"/>
      <c r="L3" s="92" t="s">
        <v>92</v>
      </c>
      <c r="M3" s="92"/>
      <c r="N3" s="92"/>
      <c r="O3" s="97" t="s">
        <v>94</v>
      </c>
      <c r="P3" s="98"/>
      <c r="Q3" s="99"/>
      <c r="R3" s="92" t="s">
        <v>95</v>
      </c>
      <c r="S3" s="92"/>
      <c r="T3" s="92"/>
    </row>
    <row r="4" spans="1:20" ht="30" customHeight="1">
      <c r="A4" s="90"/>
      <c r="B4" s="91"/>
      <c r="C4" s="41" t="s">
        <v>82</v>
      </c>
      <c r="D4" s="41" t="s">
        <v>2</v>
      </c>
      <c r="E4" s="41" t="s">
        <v>27</v>
      </c>
      <c r="F4" s="41" t="s">
        <v>82</v>
      </c>
      <c r="G4" s="41" t="s">
        <v>2</v>
      </c>
      <c r="H4" s="41" t="s">
        <v>27</v>
      </c>
      <c r="I4" s="41" t="s">
        <v>82</v>
      </c>
      <c r="J4" s="41" t="s">
        <v>2</v>
      </c>
      <c r="K4" s="41" t="s">
        <v>27</v>
      </c>
      <c r="L4" s="41" t="s">
        <v>82</v>
      </c>
      <c r="M4" s="41" t="s">
        <v>2</v>
      </c>
      <c r="N4" s="41" t="s">
        <v>27</v>
      </c>
      <c r="O4" s="41" t="s">
        <v>82</v>
      </c>
      <c r="P4" s="41" t="s">
        <v>2</v>
      </c>
      <c r="Q4" s="41" t="s">
        <v>27</v>
      </c>
      <c r="R4" s="41" t="s">
        <v>82</v>
      </c>
      <c r="S4" s="41" t="s">
        <v>2</v>
      </c>
      <c r="T4" s="41" t="s">
        <v>27</v>
      </c>
    </row>
    <row r="5" spans="1:20" ht="30" customHeight="1">
      <c r="A5" s="43" t="s">
        <v>80</v>
      </c>
      <c r="B5" s="40" t="s">
        <v>84</v>
      </c>
      <c r="C5" s="49">
        <f>欧文原著集計2!E44</f>
        <v>0</v>
      </c>
      <c r="D5" s="45">
        <f>欧文原著集計2!O44</f>
        <v>0</v>
      </c>
      <c r="E5" s="45">
        <f>欧文原著集計2!AE44</f>
        <v>0</v>
      </c>
      <c r="F5" s="49">
        <f>欧文原著集計2!D39+欧文原著集計2!D40+欧文原著集計2!D41+欧文原著集計2!D42+欧文原著集計2!D43+欧文原著集計2!D44</f>
        <v>0</v>
      </c>
      <c r="G5" s="45">
        <f>欧文原著集計2!J39+欧文原著集計2!J40+欧文原著集計2!J41+欧文原著集計2!J42+欧文原著集計2!J43+欧文原著集計2!J44</f>
        <v>0</v>
      </c>
      <c r="H5" s="45">
        <f>欧文原著集計2!AD39+欧文原著集計2!AD40+欧文原著集計2!AD41+欧文原著集計2!AD42+欧文原著集計2!AD43+欧文原著集計2!AD44</f>
        <v>0</v>
      </c>
      <c r="I5" s="49">
        <f>欧文総説その他集計2!E44</f>
        <v>0</v>
      </c>
      <c r="J5" s="45">
        <f>欧文総説その他集計2!O44</f>
        <v>0</v>
      </c>
      <c r="K5" s="45">
        <f>欧文総説その他集計2!AE44</f>
        <v>0</v>
      </c>
      <c r="L5" s="49">
        <f>欧文総説その他集計2!D39+欧文総説その他集計2!D40+欧文総説その他集計2!D41+欧文総説その他集計2!D42+欧文総説その他集計2!D43+欧文総説その他集計2!D44</f>
        <v>0</v>
      </c>
      <c r="M5" s="45">
        <f>欧文総説その他集計2!J39+欧文総説その他集計2!J40+欧文総説その他集計2!J41+欧文総説その他集計2!J42+欧文総説その他集計2!J43+欧文総説その他集計2!J44</f>
        <v>0</v>
      </c>
      <c r="N5" s="45">
        <f>欧文総説その他集計2!AD39+欧文総説その他集計2!AD40+欧文総説その他集計2!AD41+欧文総説その他集計2!AD42+欧文総説その他集計2!AD43+欧文総説その他集計2!AD44</f>
        <v>0</v>
      </c>
      <c r="O5" s="49">
        <f t="shared" ref="O5:T5" si="0">C5+I5</f>
        <v>0</v>
      </c>
      <c r="P5" s="45">
        <f t="shared" si="0"/>
        <v>0</v>
      </c>
      <c r="Q5" s="45">
        <f t="shared" si="0"/>
        <v>0</v>
      </c>
      <c r="R5" s="49">
        <f t="shared" si="0"/>
        <v>0</v>
      </c>
      <c r="S5" s="49">
        <f t="shared" si="0"/>
        <v>0</v>
      </c>
      <c r="T5" s="45">
        <f t="shared" si="0"/>
        <v>0</v>
      </c>
    </row>
    <row r="6" spans="1:20" ht="30" customHeight="1">
      <c r="A6" s="43" t="s">
        <v>81</v>
      </c>
      <c r="B6" s="40" t="s">
        <v>85</v>
      </c>
      <c r="C6" s="49">
        <f>欧文原著集計2!G44</f>
        <v>0</v>
      </c>
      <c r="D6" s="45">
        <f>欧文原著集計2!S44</f>
        <v>0</v>
      </c>
      <c r="E6" s="45">
        <f>欧文原著集計2!AI44</f>
        <v>0</v>
      </c>
      <c r="F6" s="49">
        <f>欧文原著集計2!F39+欧文原著集計2!F40+欧文原著集計2!F41+欧文原著集計2!F42+欧文原著集計2!F43+欧文原著集計2!F44</f>
        <v>0</v>
      </c>
      <c r="G6" s="45">
        <f>欧文原著集計2!R39+欧文原著集計2!R40+欧文原著集計2!R41+欧文原著集計2!R42+欧文原著集計2!R43+欧文原著集計2!R44</f>
        <v>0</v>
      </c>
      <c r="H6" s="45">
        <f>欧文原著集計2!AH39+欧文原著集計2!AH40+欧文原著集計2!AH41+欧文原著集計2!AH42+欧文原著集計2!AH43+欧文原著集計2!AH44</f>
        <v>0</v>
      </c>
      <c r="I6" s="49">
        <f>欧文総説その他集計2!G44</f>
        <v>0</v>
      </c>
      <c r="J6" s="45">
        <f>欧文総説その他集計2!S44</f>
        <v>0</v>
      </c>
      <c r="K6" s="45">
        <f>欧文総説その他集計2!AI44</f>
        <v>0</v>
      </c>
      <c r="L6" s="49">
        <f>欧文総説その他集計2!F39+欧文総説その他集計2!F40+欧文総説その他集計2!F41+欧文総説その他集計2!F42+欧文総説その他集計2!F43+欧文総説その他集計2!F44</f>
        <v>0</v>
      </c>
      <c r="M6" s="45">
        <f>欧文総説その他集計2!R39+欧文総説その他集計2!R40+欧文総説その他集計2!R41+欧文総説その他集計2!R42+欧文総説その他集計2!R43+欧文総説その他集計2!R44</f>
        <v>0</v>
      </c>
      <c r="N6" s="45">
        <f>欧文総説その他集計2!AH39+欧文総説その他集計2!AH40+欧文総説その他集計2!AH41+欧文総説その他集計2!AH42+欧文総説その他集計2!AH43+欧文総説その他集計2!AH44</f>
        <v>0</v>
      </c>
      <c r="O6" s="49">
        <f t="shared" ref="O6:O8" si="1">C6+I6</f>
        <v>0</v>
      </c>
      <c r="P6" s="45">
        <f t="shared" ref="P6:P8" si="2">D6+J6</f>
        <v>0</v>
      </c>
      <c r="Q6" s="45">
        <f t="shared" ref="Q6:Q7" si="3">E6+K6</f>
        <v>0</v>
      </c>
      <c r="R6" s="49">
        <f t="shared" ref="R6:R8" si="4">F6+L6</f>
        <v>0</v>
      </c>
      <c r="S6" s="49">
        <f t="shared" ref="S6:S8" si="5">G6+M6</f>
        <v>0</v>
      </c>
      <c r="T6" s="45">
        <f t="shared" ref="T6:T8" si="6">H6+N6</f>
        <v>0</v>
      </c>
    </row>
    <row r="7" spans="1:20" ht="30" customHeight="1" thickBot="1">
      <c r="A7" s="44" t="s">
        <v>96</v>
      </c>
      <c r="B7" s="42" t="s">
        <v>86</v>
      </c>
      <c r="C7" s="50">
        <f>欧文原著集計2!C44-欧文原著集計2!E44-欧文原著集計2!G44</f>
        <v>0</v>
      </c>
      <c r="D7" s="46">
        <f>欧文原著集計2!K44-欧文原著集計2!O44-欧文原著集計2!S44</f>
        <v>0</v>
      </c>
      <c r="E7" s="46">
        <f>欧文原著集計2!AA44-欧文原著集計2!AE44-欧文原著集計2!AI44</f>
        <v>0</v>
      </c>
      <c r="F7" s="50">
        <f>(欧文原著集計2!B39+欧文原著集計2!B40+欧文原著集計2!B41+欧文原著集計2!B42+欧文原著集計2!B43+欧文原著集計2!B44)-(欧文原著集計2!D39+欧文原著集計2!D40+欧文原著集計2!D41+欧文原著集計2!D42+欧文原著集計2!D43+欧文原著集計2!D44)-(欧文原著集計2!F39+欧文原著集計2!F40+欧文原著集計2!F41+欧文原著集計2!F42+欧文原著集計2!F43+欧文原著集計2!F44)</f>
        <v>0</v>
      </c>
      <c r="G7" s="46">
        <f>(欧文原著集計2!J39+欧文原著集計2!J40+欧文原著集計2!J41+欧文原著集計2!J42+欧文原著集計2!J43+欧文原著集計2!J44)-(欧文原著集計2!N39+欧文原著集計2!N40+欧文原著集計2!N41+欧文原著集計2!N42+欧文原著集計2!N43+欧文原著集計2!N44)-(欧文原著集計2!R39+欧文原著集計2!R40+欧文原著集計2!R41+欧文原著集計2!R42+欧文原著集計2!R43+欧文原著集計2!R44)</f>
        <v>0</v>
      </c>
      <c r="H7" s="46">
        <f>(欧文原著集計2!Z39+欧文原著集計2!Z40+欧文原著集計2!Z41+欧文原著集計2!Z42+欧文原著集計2!Z43+欧文原著集計2!Z44)-(欧文原著集計2!AD39+欧文原著集計2!AD40+欧文原著集計2!AD41+欧文原著集計2!AD42+欧文原著集計2!AD43+欧文原著集計2!AD44)-(欧文原著集計2!AH39+欧文原著集計2!AH40+欧文原著集計2!AH41+欧文原著集計2!AH42+欧文原著集計2!AH43+欧文原著集計2!AH44)</f>
        <v>0</v>
      </c>
      <c r="I7" s="50">
        <f>欧文総説その他集計2!C44-欧文総説その他集計2!E44-欧文総説その他集計2!G44</f>
        <v>0</v>
      </c>
      <c r="J7" s="46">
        <f>欧文総説その他集計2!K44-欧文総説その他集計2!O44-欧文総説その他集計2!S44</f>
        <v>0</v>
      </c>
      <c r="K7" s="46">
        <f>欧文総説その他集計2!AA44-欧文総説その他集計2!AE44-欧文総説その他集計2!AI44</f>
        <v>0</v>
      </c>
      <c r="L7" s="50">
        <f>(欧文総説その他集計2!B39+欧文総説その他集計2!B40+欧文総説その他集計2!B41+欧文総説その他集計2!B42+欧文総説その他集計2!B43+欧文総説その他集計2!B44)-(欧文総説その他集計2!D39+欧文総説その他集計2!D40+欧文総説その他集計2!D41+欧文総説その他集計2!D42+欧文総説その他集計2!D43+欧文総説その他集計2!D44)-(欧文総説その他集計2!F39+欧文総説その他集計2!F40+欧文総説その他集計2!F41+欧文総説その他集計2!F42+欧文総説その他集計2!F43+欧文総説その他集計2!F44)</f>
        <v>0</v>
      </c>
      <c r="M7" s="46">
        <f>(欧文総説その他集計2!J39+欧文総説その他集計2!J40+欧文総説その他集計2!J41+欧文総説その他集計2!J42+欧文総説その他集計2!J43+欧文総説その他集計2!J44)-(欧文総説その他集計2!N39+欧文総説その他集計2!N40+欧文総説その他集計2!N41+欧文総説その他集計2!N42+欧文総説その他集計2!N43+欧文総説その他集計2!N44)-(欧文総説その他集計2!R39+欧文総説その他集計2!R40+欧文総説その他集計2!R41+欧文総説その他集計2!R42+欧文総説その他集計2!R43+欧文総説その他集計2!R44)</f>
        <v>0</v>
      </c>
      <c r="N7" s="46">
        <f>(欧文総説その他集計2!Z39+欧文総説その他集計2!Z40+欧文総説その他集計2!Z41+欧文総説その他集計2!Z42+欧文総説その他集計2!Z43+欧文総説その他集計2!Z44)-(欧文総説その他集計2!AD39+欧文総説その他集計2!AD40+欧文総説その他集計2!AD41+欧文総説その他集計2!AD42+欧文総説その他集計2!AD43+欧文総説その他集計2!AD44)-(欧文総説その他集計2!AH39+欧文総説その他集計2!AH40+欧文総説その他集計2!AH41+欧文総説その他集計2!AH42+欧文総説その他集計2!AH43+欧文総説その他集計2!AH44)</f>
        <v>0</v>
      </c>
      <c r="O7" s="50">
        <f t="shared" si="1"/>
        <v>0</v>
      </c>
      <c r="P7" s="46">
        <f t="shared" si="2"/>
        <v>0</v>
      </c>
      <c r="Q7" s="46">
        <f t="shared" si="3"/>
        <v>0</v>
      </c>
      <c r="R7" s="50">
        <f t="shared" si="4"/>
        <v>0</v>
      </c>
      <c r="S7" s="50">
        <f t="shared" si="5"/>
        <v>0</v>
      </c>
      <c r="T7" s="46">
        <f t="shared" si="6"/>
        <v>0</v>
      </c>
    </row>
    <row r="8" spans="1:20" ht="30" customHeight="1" thickTop="1" thickBot="1">
      <c r="A8" s="93" t="s">
        <v>97</v>
      </c>
      <c r="B8" s="94"/>
      <c r="C8" s="51">
        <f>欧文原著集計2!I44</f>
        <v>0</v>
      </c>
      <c r="D8" s="47">
        <f>欧文原著集計2!W44</f>
        <v>0</v>
      </c>
      <c r="E8" s="47">
        <f>欧文原著集計2!AM44</f>
        <v>0</v>
      </c>
      <c r="F8" s="51">
        <f>欧文原著集計2!H39+欧文原著集計2!H40+欧文原著集計2!H41+欧文原著集計2!H42+欧文原著集計2!H43+欧文原著集計2!H44</f>
        <v>0</v>
      </c>
      <c r="G8" s="47">
        <f>欧文原著集計2!V39+欧文原著集計2!V40+欧文原著集計2!V41+欧文原著集計2!V42+欧文原著集計2!V43+欧文原著集計2!V44</f>
        <v>0</v>
      </c>
      <c r="H8" s="47">
        <f>欧文原著集計2!AL39+欧文原著集計2!AL40+欧文原著集計2!AL41+欧文原著集計2!AL42+欧文原著集計2!AL43+欧文原著集計2!AL44</f>
        <v>0</v>
      </c>
      <c r="I8" s="51">
        <f>欧文総説その他集計2!I44</f>
        <v>0</v>
      </c>
      <c r="J8" s="47">
        <f>欧文総説その他集計2!W44</f>
        <v>0</v>
      </c>
      <c r="K8" s="47">
        <f>欧文総説その他集計2!AM44</f>
        <v>0</v>
      </c>
      <c r="L8" s="51">
        <f>欧文総説その他集計2!H39+欧文総説その他集計2!H40+欧文総説その他集計2!H41+欧文総説その他集計2!H42+欧文総説その他集計2!H43+欧文総説その他集計2!H44</f>
        <v>0</v>
      </c>
      <c r="M8" s="47">
        <f>欧文総説その他集計2!V39+欧文総説その他集計2!V40+欧文総説その他集計2!V41+欧文総説その他集計2!V42+欧文総説その他集計2!V43+欧文総説その他集計2!V44</f>
        <v>0</v>
      </c>
      <c r="N8" s="47">
        <f>欧文総説その他集計2!AL39+欧文総説その他集計2!AL40+欧文総説その他集計2!AL41+欧文総説その他集計2!AL42+欧文総説その他集計2!AL43+欧文総説その他集計2!AL44</f>
        <v>0</v>
      </c>
      <c r="O8" s="53">
        <f t="shared" si="1"/>
        <v>0</v>
      </c>
      <c r="P8" s="54">
        <f t="shared" si="2"/>
        <v>0</v>
      </c>
      <c r="Q8" s="54">
        <f>E8+K8</f>
        <v>0</v>
      </c>
      <c r="R8" s="53">
        <f t="shared" si="4"/>
        <v>0</v>
      </c>
      <c r="S8" s="53">
        <f t="shared" si="5"/>
        <v>0</v>
      </c>
      <c r="T8" s="54">
        <f t="shared" si="6"/>
        <v>0</v>
      </c>
    </row>
    <row r="9" spans="1:20" ht="30" customHeight="1" thickTop="1">
      <c r="A9" s="95" t="s">
        <v>87</v>
      </c>
      <c r="B9" s="96"/>
      <c r="C9" s="52">
        <f>SUM(C5:C7)</f>
        <v>0</v>
      </c>
      <c r="D9" s="48">
        <f t="shared" ref="D9:H9" si="7">SUM(D5:D7)</f>
        <v>0</v>
      </c>
      <c r="E9" s="48">
        <f t="shared" si="7"/>
        <v>0</v>
      </c>
      <c r="F9" s="52">
        <f t="shared" si="7"/>
        <v>0</v>
      </c>
      <c r="G9" s="48">
        <f t="shared" si="7"/>
        <v>0</v>
      </c>
      <c r="H9" s="48">
        <f t="shared" si="7"/>
        <v>0</v>
      </c>
      <c r="I9" s="52">
        <f>SUM(I5:I7)</f>
        <v>0</v>
      </c>
      <c r="J9" s="48">
        <f t="shared" ref="J9:S9" si="8">SUM(J5:J7)</f>
        <v>0</v>
      </c>
      <c r="K9" s="48">
        <f t="shared" si="8"/>
        <v>0</v>
      </c>
      <c r="L9" s="52">
        <f t="shared" si="8"/>
        <v>0</v>
      </c>
      <c r="M9" s="48">
        <f t="shared" si="8"/>
        <v>0</v>
      </c>
      <c r="N9" s="48">
        <f>SUM(N5:N7)</f>
        <v>0</v>
      </c>
      <c r="O9" s="52">
        <f t="shared" si="8"/>
        <v>0</v>
      </c>
      <c r="P9" s="48">
        <f t="shared" si="8"/>
        <v>0</v>
      </c>
      <c r="Q9" s="48">
        <f>SUM(Q5:Q7)</f>
        <v>0</v>
      </c>
      <c r="R9" s="52">
        <f t="shared" si="8"/>
        <v>0</v>
      </c>
      <c r="S9" s="48">
        <f t="shared" si="8"/>
        <v>0</v>
      </c>
      <c r="T9" s="48">
        <f>SUM(T5:T7)</f>
        <v>0</v>
      </c>
    </row>
  </sheetData>
  <sheetProtection algorithmName="SHA-512" hashValue="T2CdWO888nHF5Q12w/25AVeLCHEqc4d2+kd3PA3K0WQCyVG4uN3o5Fl3J5VEFkGTvPncZW5wpbb060zdDHoFYA==" saltValue="PX5pbJl49ZwZHq+pe9tNCg==" spinCount="100000" sheet="1" objects="1" scenarios="1"/>
  <mergeCells count="13">
    <mergeCell ref="A9:B9"/>
    <mergeCell ref="O3:Q3"/>
    <mergeCell ref="C3:E3"/>
    <mergeCell ref="F3:H3"/>
    <mergeCell ref="C2:H2"/>
    <mergeCell ref="I2:N2"/>
    <mergeCell ref="I3:K3"/>
    <mergeCell ref="L3:N3"/>
    <mergeCell ref="A1:B1"/>
    <mergeCell ref="A2:B4"/>
    <mergeCell ref="O2:T2"/>
    <mergeCell ref="R3:T3"/>
    <mergeCell ref="A8:B8"/>
  </mergeCells>
  <phoneticPr fontId="2"/>
  <printOptions horizontalCentered="1"/>
  <pageMargins left="0.23622047244094491" right="0.23622047244094491" top="0.74803149606299213" bottom="0.74803149606299213" header="0.31496062992125984" footer="0.31496062992125984"/>
  <pageSetup paperSize="9" scale="54"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313F-3BDC-480A-A6A9-B5B57AB86A01}">
  <sheetPr>
    <tabColor theme="9" tint="0.39997558519241921"/>
  </sheetPr>
  <dimension ref="A1"/>
  <sheetViews>
    <sheetView workbookViewId="0">
      <selection activeCell="K17" sqref="K17"/>
    </sheetView>
  </sheetViews>
  <sheetFormatPr defaultRowHeight="18.75"/>
  <sheetData/>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6D09D-BB8A-4192-AB5B-0A8677627EC3}">
  <dimension ref="A1:AO48"/>
  <sheetViews>
    <sheetView view="pageBreakPreview" zoomScale="70" zoomScaleNormal="40" zoomScaleSheetLayoutView="70" zoomScalePageLayoutView="70" workbookViewId="0">
      <selection activeCell="K24" sqref="K24"/>
    </sheetView>
  </sheetViews>
  <sheetFormatPr defaultRowHeight="15.75"/>
  <cols>
    <col min="1" max="1" width="7.5" style="4" bestFit="1" customWidth="1"/>
    <col min="2" max="3" width="9.25" style="4" bestFit="1" customWidth="1"/>
    <col min="4" max="4" width="10.375" style="4" bestFit="1" customWidth="1"/>
    <col min="5" max="5" width="8.375" style="4" bestFit="1" customWidth="1"/>
    <col min="6" max="7" width="9.25" style="4" bestFit="1" customWidth="1"/>
    <col min="8" max="9" width="8.125" style="4" bestFit="1" customWidth="1"/>
    <col min="10" max="10" width="11.125" style="4" bestFit="1" customWidth="1"/>
    <col min="11" max="11" width="8.1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59</v>
      </c>
      <c r="C2" s="28" t="s">
        <v>60</v>
      </c>
      <c r="D2" s="28" t="s">
        <v>51</v>
      </c>
      <c r="E2" s="28" t="s">
        <v>61</v>
      </c>
      <c r="F2" s="28" t="s">
        <v>52</v>
      </c>
      <c r="G2" s="28" t="s">
        <v>62</v>
      </c>
      <c r="H2" s="28" t="s">
        <v>53</v>
      </c>
      <c r="I2" s="28" t="s">
        <v>63</v>
      </c>
      <c r="J2" s="31" t="s">
        <v>2</v>
      </c>
      <c r="K2" s="31" t="s">
        <v>40</v>
      </c>
      <c r="L2" s="31" t="s">
        <v>46</v>
      </c>
      <c r="M2" s="31" t="s">
        <v>68</v>
      </c>
      <c r="N2" s="32" t="s">
        <v>38</v>
      </c>
      <c r="O2" s="32" t="s">
        <v>54</v>
      </c>
      <c r="P2" s="32" t="s">
        <v>47</v>
      </c>
      <c r="Q2" s="39" t="s">
        <v>69</v>
      </c>
      <c r="R2" s="33" t="s">
        <v>39</v>
      </c>
      <c r="S2" s="33" t="s">
        <v>55</v>
      </c>
      <c r="T2" s="33" t="s">
        <v>48</v>
      </c>
      <c r="U2" s="38" t="s">
        <v>70</v>
      </c>
      <c r="V2" s="34" t="s">
        <v>41</v>
      </c>
      <c r="W2" s="34" t="s">
        <v>56</v>
      </c>
      <c r="X2" s="34" t="s">
        <v>49</v>
      </c>
      <c r="Y2" s="37" t="s">
        <v>71</v>
      </c>
      <c r="Z2" s="31" t="s">
        <v>27</v>
      </c>
      <c r="AA2" s="31" t="s">
        <v>42</v>
      </c>
      <c r="AB2" s="31" t="s">
        <v>50</v>
      </c>
      <c r="AC2" s="31" t="s">
        <v>72</v>
      </c>
      <c r="AD2" s="32" t="s">
        <v>43</v>
      </c>
      <c r="AE2" s="32" t="s">
        <v>57</v>
      </c>
      <c r="AF2" s="32" t="s">
        <v>58</v>
      </c>
      <c r="AG2" s="39" t="s">
        <v>73</v>
      </c>
      <c r="AH2" s="33" t="s">
        <v>44</v>
      </c>
      <c r="AI2" s="33" t="s">
        <v>64</v>
      </c>
      <c r="AJ2" s="33" t="s">
        <v>65</v>
      </c>
      <c r="AK2" s="38" t="s">
        <v>74</v>
      </c>
      <c r="AL2" s="34" t="s">
        <v>45</v>
      </c>
      <c r="AM2" s="34" t="s">
        <v>66</v>
      </c>
      <c r="AN2" s="34" t="s">
        <v>67</v>
      </c>
      <c r="AO2" s="37" t="s">
        <v>75</v>
      </c>
    </row>
    <row r="3" spans="1:41">
      <c r="A3" s="29">
        <v>1980</v>
      </c>
      <c r="B3" s="29">
        <f>COUNTIFS(欧文総説その他!$F$3:$F$102,欧文総説その他集計1!$A3)</f>
        <v>0</v>
      </c>
      <c r="C3" s="29">
        <f>B3</f>
        <v>0</v>
      </c>
      <c r="D3" s="29">
        <f>COUNTIFS(欧文総説その他!$F$3:$F$102,欧文総説その他集計1!$A3,欧文総説その他!$H$3:$H$102,"1st")</f>
        <v>0</v>
      </c>
      <c r="E3" s="29">
        <f>D3</f>
        <v>0</v>
      </c>
      <c r="F3" s="29">
        <f>COUNTIFS(欧文総説その他!$F$3:$F$102,欧文総説その他集計1!$A3,欧文総説その他!$H$3:$H$102,"ECA")</f>
        <v>0</v>
      </c>
      <c r="G3" s="29">
        <f>F3</f>
        <v>0</v>
      </c>
      <c r="H3" s="29">
        <f>COUNTIFS(欧文総説その他!$F$3:$F$102,欧文総説その他集計1!$A3,欧文総説その他!$I$3:$I$102,1)</f>
        <v>0</v>
      </c>
      <c r="I3" s="29">
        <f>H3</f>
        <v>0</v>
      </c>
      <c r="J3" s="30">
        <f>SUMIFS(欧文総説その他!$K$3:$K$102,欧文総説その他!$F$3:$F$102,欧文総説その他集計1!$A3)</f>
        <v>0</v>
      </c>
      <c r="K3" s="29">
        <f>J3</f>
        <v>0</v>
      </c>
      <c r="L3" s="30">
        <f t="shared" ref="L3:L48" si="0">IF(C3,K3/C3,0)</f>
        <v>0</v>
      </c>
      <c r="M3" s="30"/>
      <c r="N3" s="29">
        <f>SUMIFS(欧文総説その他!$K$3:$K$102,欧文総説その他!$F$3:$F$102,欧文総説その他集計1!$A3,欧文総説その他!$H$3:$H$102,"1st")</f>
        <v>0</v>
      </c>
      <c r="O3" s="29">
        <f>N3</f>
        <v>0</v>
      </c>
      <c r="P3" s="30">
        <f>IF(E3,O3/E3,0)</f>
        <v>0</v>
      </c>
      <c r="Q3" s="30"/>
      <c r="R3" s="30">
        <f>SUMIFS(欧文総説その他!$K$3:$K$102,欧文総説その他!$F$3:$F$102,欧文総説その他集計1!$A3,欧文総説その他!$H$3:$H$102,"ECA")</f>
        <v>0</v>
      </c>
      <c r="S3" s="30">
        <f>R3</f>
        <v>0</v>
      </c>
      <c r="T3" s="30">
        <f t="shared" ref="T3:T48" si="1">IF(G3,S3/G3,0)</f>
        <v>0</v>
      </c>
      <c r="U3" s="30"/>
      <c r="V3" s="30">
        <f>SUMIFS(欧文総説その他!$K$3:$K$102,欧文総説その他!$F$3:$F$102,欧文総説その他集計1!$A3,欧文総説その他!$I$3:$I$102,1)</f>
        <v>0</v>
      </c>
      <c r="W3" s="30">
        <f>V3</f>
        <v>0</v>
      </c>
      <c r="X3" s="30">
        <f t="shared" ref="X3:X48" si="2">IF(I3,W3/I3,0)</f>
        <v>0</v>
      </c>
      <c r="Y3" s="30"/>
      <c r="Z3" s="30">
        <f>SUMIFS(欧文総説その他!$L$3:$L$102,欧文総説その他!$F$3:$F$102,欧文総説その他集計1!$A3)</f>
        <v>0</v>
      </c>
      <c r="AA3" s="30">
        <f>Z3</f>
        <v>0</v>
      </c>
      <c r="AB3" s="30">
        <f>IF(C3,AA3/C3,0)</f>
        <v>0</v>
      </c>
      <c r="AC3" s="30"/>
      <c r="AD3" s="30">
        <f>SUMIFS(欧文総説その他!$L$3:$L$102,欧文総説その他!$F$3:$F$102,欧文総説その他集計1!$A3,欧文総説その他!$H$3:$H$102,"1st")</f>
        <v>0</v>
      </c>
      <c r="AE3" s="30">
        <f>AD3</f>
        <v>0</v>
      </c>
      <c r="AF3" s="30">
        <f>IF(E3,AE3/E3,0)</f>
        <v>0</v>
      </c>
      <c r="AG3" s="30"/>
      <c r="AH3" s="30">
        <f>SUMIFS(欧文総説その他!$L$3:$L$102,欧文総説その他!$F$3:$F$102,欧文総説その他集計1!$A3,欧文総説その他!$H$3:$H$102,"ECA")</f>
        <v>0</v>
      </c>
      <c r="AI3" s="30">
        <f>AH3</f>
        <v>0</v>
      </c>
      <c r="AJ3" s="30">
        <f>IF(G3,AI3/G3,0)</f>
        <v>0</v>
      </c>
      <c r="AK3" s="30"/>
      <c r="AL3" s="30">
        <f>SUMIFS(欧文総説その他!$L$3:$L$102,欧文総説その他!$F$3:$F$102,欧文総説その他集計1!$A3,欧文総説その他!$I$3:$I$102,1)</f>
        <v>0</v>
      </c>
      <c r="AM3" s="30">
        <f>AL3</f>
        <v>0</v>
      </c>
      <c r="AN3" s="30">
        <f>IF(I3,AM3/I3,0)</f>
        <v>0</v>
      </c>
      <c r="AO3" s="30"/>
    </row>
    <row r="4" spans="1:41">
      <c r="A4" s="29">
        <v>1981</v>
      </c>
      <c r="B4" s="29">
        <f>COUNTIFS(欧文総説その他!$F$3:$F$102,欧文総説その他集計1!$A4)</f>
        <v>0</v>
      </c>
      <c r="C4" s="29">
        <f>B4+C3</f>
        <v>0</v>
      </c>
      <c r="D4" s="29">
        <f>COUNTIFS(欧文総説その他!$F$3:$F$102,欧文総説その他集計1!$A4,欧文総説その他!$H$3:$H$102,"1st")</f>
        <v>0</v>
      </c>
      <c r="E4" s="29">
        <f>D4+E3</f>
        <v>0</v>
      </c>
      <c r="F4" s="29">
        <f>COUNTIFS(欧文総説その他!$F$3:$F$102,欧文総説その他集計1!$A4,欧文総説その他!$H$3:$H$102,"ECA")</f>
        <v>0</v>
      </c>
      <c r="G4" s="29">
        <f>F4+G3</f>
        <v>0</v>
      </c>
      <c r="H4" s="29">
        <f>COUNTIFS(欧文総説その他!$F$3:$F$102,欧文総説その他集計1!$A4,欧文総説その他!$I$3:$I$102,1)</f>
        <v>0</v>
      </c>
      <c r="I4" s="29">
        <f>H4+I3</f>
        <v>0</v>
      </c>
      <c r="J4" s="30">
        <f>SUMIFS(欧文総説その他!$K$3:$K$102,欧文総説その他!$F$3:$F$102,欧文総説その他集計1!$A4)</f>
        <v>0</v>
      </c>
      <c r="K4" s="29">
        <f>J4+K3</f>
        <v>0</v>
      </c>
      <c r="L4" s="30">
        <f t="shared" si="0"/>
        <v>0</v>
      </c>
      <c r="M4" s="30"/>
      <c r="N4" s="30">
        <f>SUMIFS(欧文総説その他!$K$3:$K$102,欧文総説その他!$F$3:$F$102,欧文総説その他集計1!$A4,欧文総説その他!$H$3:$H$102,"1st")</f>
        <v>0</v>
      </c>
      <c r="O4" s="29">
        <f>N4+O3</f>
        <v>0</v>
      </c>
      <c r="P4" s="30">
        <f t="shared" ref="P4:P48" si="3">IF(E4,O4/E4,0)</f>
        <v>0</v>
      </c>
      <c r="Q4" s="30"/>
      <c r="R4" s="30">
        <f>SUMIFS(欧文総説その他!$K$3:$K$102,欧文総説その他!$F$3:$F$102,欧文総説その他集計1!$A4,欧文総説その他!$H$3:$H$102,"ECA")</f>
        <v>0</v>
      </c>
      <c r="S4" s="30">
        <f>R4+S3</f>
        <v>0</v>
      </c>
      <c r="T4" s="30">
        <f t="shared" si="1"/>
        <v>0</v>
      </c>
      <c r="U4" s="30"/>
      <c r="V4" s="30">
        <f>SUMIFS(欧文総説その他!$K$3:$K$102,欧文総説その他!$F$3:$F$102,欧文総説その他集計1!$A4,欧文総説その他!$I$3:$I$102,1)</f>
        <v>0</v>
      </c>
      <c r="W4" s="30">
        <f>V4+W3</f>
        <v>0</v>
      </c>
      <c r="X4" s="30">
        <f t="shared" si="2"/>
        <v>0</v>
      </c>
      <c r="Y4" s="30"/>
      <c r="Z4" s="30">
        <f>SUMIFS(欧文総説その他!$L$3:$L$102,欧文総説その他!$F$3:$F$102,欧文総説その他集計1!$A4)</f>
        <v>0</v>
      </c>
      <c r="AA4" s="30">
        <f>Z4+AA3</f>
        <v>0</v>
      </c>
      <c r="AB4" s="30">
        <f t="shared" ref="AB4:AB48" si="4">IF(C4,AA4/C4,0)</f>
        <v>0</v>
      </c>
      <c r="AC4" s="30"/>
      <c r="AD4" s="30">
        <f>SUMIFS(欧文総説その他!$L$3:$L$102,欧文総説その他!$F$3:$F$102,欧文総説その他集計1!$A4,欧文総説その他!$H$3:$H$102,"1st")</f>
        <v>0</v>
      </c>
      <c r="AE4" s="30">
        <f>AD4+AE3</f>
        <v>0</v>
      </c>
      <c r="AF4" s="30">
        <f t="shared" ref="AF4:AF48" si="5">IF(E4,AE4/E4,0)</f>
        <v>0</v>
      </c>
      <c r="AG4" s="30"/>
      <c r="AH4" s="30">
        <f>SUMIFS(欧文総説その他!$L$3:$L$102,欧文総説その他!$F$3:$F$102,欧文総説その他集計1!$A4,欧文総説その他!$H$3:$H$102,"ECA")</f>
        <v>0</v>
      </c>
      <c r="AI4" s="30">
        <f>AH4+AI3</f>
        <v>0</v>
      </c>
      <c r="AJ4" s="30">
        <f t="shared" ref="AJ4:AJ48" si="6">IF(G4,AI4/G4,0)</f>
        <v>0</v>
      </c>
      <c r="AK4" s="30"/>
      <c r="AL4" s="30">
        <f>SUMIFS(欧文総説その他!$L$3:$L$102,欧文総説その他!$F$3:$F$102,欧文総説その他集計1!$A4,欧文総説その他!$I$3:$I$102,1)</f>
        <v>0</v>
      </c>
      <c r="AM4" s="30">
        <f>AL4+AM3</f>
        <v>0</v>
      </c>
      <c r="AN4" s="30">
        <f t="shared" ref="AN4:AN48" si="7">IF(I4,AM4/I4,0)</f>
        <v>0</v>
      </c>
      <c r="AO4" s="30"/>
    </row>
    <row r="5" spans="1:41">
      <c r="A5" s="29">
        <v>1982</v>
      </c>
      <c r="B5" s="29">
        <f>COUNTIFS(欧文総説その他!$F$3:$F$102,欧文総説その他集計1!$A5)</f>
        <v>0</v>
      </c>
      <c r="C5" s="29">
        <f t="shared" ref="C5:I20" si="8">B5+C4</f>
        <v>0</v>
      </c>
      <c r="D5" s="29">
        <f>COUNTIFS(欧文総説その他!$F$3:$F$102,欧文総説その他集計1!$A5,欧文総説その他!$H$3:$H$102,"1st")</f>
        <v>0</v>
      </c>
      <c r="E5" s="29">
        <f t="shared" si="8"/>
        <v>0</v>
      </c>
      <c r="F5" s="29">
        <f>COUNTIFS(欧文総説その他!$F$3:$F$102,欧文総説その他集計1!$A5,欧文総説その他!$H$3:$H$102,"ECA")</f>
        <v>0</v>
      </c>
      <c r="G5" s="29">
        <f t="shared" si="8"/>
        <v>0</v>
      </c>
      <c r="H5" s="29">
        <f>COUNTIFS(欧文総説その他!$F$3:$F$102,欧文総説その他集計1!$A5,欧文総説その他!$I$3:$I$102,1)</f>
        <v>0</v>
      </c>
      <c r="I5" s="29">
        <f t="shared" si="8"/>
        <v>0</v>
      </c>
      <c r="J5" s="30">
        <f>SUMIFS(欧文総説その他!$K$3:$K$102,欧文総説その他!$F$3:$F$102,欧文総説その他集計1!$A5)</f>
        <v>0</v>
      </c>
      <c r="K5" s="29">
        <f t="shared" ref="K5:K48" si="9">J5+K4</f>
        <v>0</v>
      </c>
      <c r="L5" s="30">
        <f t="shared" si="0"/>
        <v>0</v>
      </c>
      <c r="M5" s="30"/>
      <c r="N5" s="30">
        <f>SUMIFS(欧文総説その他!$K$3:$K$102,欧文総説その他!$F$3:$F$102,欧文総説その他集計1!$A5,欧文総説その他!$H$3:$H$102,"1st")</f>
        <v>0</v>
      </c>
      <c r="O5" s="29">
        <f t="shared" ref="O5:O48" si="10">N5+O4</f>
        <v>0</v>
      </c>
      <c r="P5" s="30">
        <f t="shared" si="3"/>
        <v>0</v>
      </c>
      <c r="Q5" s="30"/>
      <c r="R5" s="30">
        <f>SUMIFS(欧文総説その他!$K$3:$K$102,欧文総説その他!$F$3:$F$102,欧文総説その他集計1!$A5,欧文総説その他!$H$3:$H$102,"ECA")</f>
        <v>0</v>
      </c>
      <c r="S5" s="30">
        <f t="shared" ref="S5:S48" si="11">R5+S4</f>
        <v>0</v>
      </c>
      <c r="T5" s="30">
        <f t="shared" si="1"/>
        <v>0</v>
      </c>
      <c r="U5" s="30"/>
      <c r="V5" s="30">
        <f>SUMIFS(欧文総説その他!$K$3:$K$102,欧文総説その他!$F$3:$F$102,欧文総説その他集計1!$A5,欧文総説その他!$I$3:$I$102,1)</f>
        <v>0</v>
      </c>
      <c r="W5" s="30">
        <f t="shared" ref="W5:W48" si="12">V5+W4</f>
        <v>0</v>
      </c>
      <c r="X5" s="30">
        <f t="shared" si="2"/>
        <v>0</v>
      </c>
      <c r="Y5" s="30"/>
      <c r="Z5" s="30">
        <f>SUMIFS(欧文総説その他!$L$3:$L$102,欧文総説その他!$F$3:$F$102,欧文総説その他集計1!$A5)</f>
        <v>0</v>
      </c>
      <c r="AA5" s="30">
        <f t="shared" ref="AA5:AA48" si="13">Z5+AA4</f>
        <v>0</v>
      </c>
      <c r="AB5" s="30">
        <f t="shared" si="4"/>
        <v>0</v>
      </c>
      <c r="AC5" s="30"/>
      <c r="AD5" s="30">
        <f>SUMIFS(欧文総説その他!$L$3:$L$102,欧文総説その他!$F$3:$F$102,欧文総説その他集計1!$A5,欧文総説その他!$H$3:$H$102,"1st")</f>
        <v>0</v>
      </c>
      <c r="AE5" s="30">
        <f t="shared" ref="AE5:AE48" si="14">AD5+AE4</f>
        <v>0</v>
      </c>
      <c r="AF5" s="30">
        <f t="shared" si="5"/>
        <v>0</v>
      </c>
      <c r="AG5" s="30"/>
      <c r="AH5" s="30">
        <f>SUMIFS(欧文総説その他!$L$3:$L$102,欧文総説その他!$F$3:$F$102,欧文総説その他集計1!$A5,欧文総説その他!$H$3:$H$102,"ECA")</f>
        <v>0</v>
      </c>
      <c r="AI5" s="30">
        <f t="shared" ref="AI5:AI48" si="15">AH5+AI4</f>
        <v>0</v>
      </c>
      <c r="AJ5" s="30">
        <f t="shared" si="6"/>
        <v>0</v>
      </c>
      <c r="AK5" s="30"/>
      <c r="AL5" s="30">
        <f>SUMIFS(欧文総説その他!$L$3:$L$102,欧文総説その他!$F$3:$F$102,欧文総説その他集計1!$A5,欧文総説その他!$I$3:$I$102,1)</f>
        <v>0</v>
      </c>
      <c r="AM5" s="30">
        <f t="shared" ref="AM5:AM48" si="16">AL5+AM4</f>
        <v>0</v>
      </c>
      <c r="AN5" s="30">
        <f t="shared" si="7"/>
        <v>0</v>
      </c>
      <c r="AO5" s="30"/>
    </row>
    <row r="6" spans="1:41">
      <c r="A6" s="29">
        <v>1983</v>
      </c>
      <c r="B6" s="29">
        <f>COUNTIFS(欧文総説その他!$F$3:$F$102,欧文総説その他集計1!$A6)</f>
        <v>0</v>
      </c>
      <c r="C6" s="29">
        <f t="shared" si="8"/>
        <v>0</v>
      </c>
      <c r="D6" s="29">
        <f>COUNTIFS(欧文総説その他!$F$3:$F$102,欧文総説その他集計1!$A6,欧文総説その他!$H$3:$H$102,"1st")</f>
        <v>0</v>
      </c>
      <c r="E6" s="29">
        <f t="shared" si="8"/>
        <v>0</v>
      </c>
      <c r="F6" s="29">
        <f>COUNTIFS(欧文総説その他!$F$3:$F$102,欧文総説その他集計1!$A6,欧文総説その他!$H$3:$H$102,"ECA")</f>
        <v>0</v>
      </c>
      <c r="G6" s="29">
        <f t="shared" si="8"/>
        <v>0</v>
      </c>
      <c r="H6" s="29">
        <f>COUNTIFS(欧文総説その他!$F$3:$F$102,欧文総説その他集計1!$A6,欧文総説その他!$I$3:$I$102,1)</f>
        <v>0</v>
      </c>
      <c r="I6" s="29">
        <f t="shared" si="8"/>
        <v>0</v>
      </c>
      <c r="J6" s="30">
        <f>SUMIFS(欧文総説その他!$K$3:$K$102,欧文総説その他!$F$3:$F$102,欧文総説その他集計1!$A6)</f>
        <v>0</v>
      </c>
      <c r="K6" s="29">
        <f t="shared" si="9"/>
        <v>0</v>
      </c>
      <c r="L6" s="30">
        <f t="shared" si="0"/>
        <v>0</v>
      </c>
      <c r="M6" s="30"/>
      <c r="N6" s="30">
        <f>SUMIFS(欧文総説その他!$K$3:$K$102,欧文総説その他!$F$3:$F$102,欧文総説その他集計1!$A6,欧文総説その他!$H$3:$H$102,"1st")</f>
        <v>0</v>
      </c>
      <c r="O6" s="29">
        <f t="shared" si="10"/>
        <v>0</v>
      </c>
      <c r="P6" s="30">
        <f t="shared" si="3"/>
        <v>0</v>
      </c>
      <c r="Q6" s="30"/>
      <c r="R6" s="30">
        <f>SUMIFS(欧文総説その他!$K$3:$K$102,欧文総説その他!$F$3:$F$102,欧文総説その他集計1!$A6,欧文総説その他!$H$3:$H$102,"ECA")</f>
        <v>0</v>
      </c>
      <c r="S6" s="30">
        <f t="shared" si="11"/>
        <v>0</v>
      </c>
      <c r="T6" s="30">
        <f t="shared" si="1"/>
        <v>0</v>
      </c>
      <c r="U6" s="30"/>
      <c r="V6" s="30">
        <f>SUMIFS(欧文総説その他!$K$3:$K$102,欧文総説その他!$F$3:$F$102,欧文総説その他集計1!$A6,欧文総説その他!$I$3:$I$102,1)</f>
        <v>0</v>
      </c>
      <c r="W6" s="30">
        <f t="shared" si="12"/>
        <v>0</v>
      </c>
      <c r="X6" s="30">
        <f t="shared" si="2"/>
        <v>0</v>
      </c>
      <c r="Y6" s="30"/>
      <c r="Z6" s="30">
        <f>SUMIFS(欧文総説その他!$L$3:$L$102,欧文総説その他!$F$3:$F$102,欧文総説その他集計1!$A6)</f>
        <v>0</v>
      </c>
      <c r="AA6" s="30">
        <f t="shared" si="13"/>
        <v>0</v>
      </c>
      <c r="AB6" s="30">
        <f t="shared" si="4"/>
        <v>0</v>
      </c>
      <c r="AC6" s="30"/>
      <c r="AD6" s="30">
        <f>SUMIFS(欧文総説その他!$L$3:$L$102,欧文総説その他!$F$3:$F$102,欧文総説その他集計1!$A6,欧文総説その他!$H$3:$H$102,"1st")</f>
        <v>0</v>
      </c>
      <c r="AE6" s="30">
        <f t="shared" si="14"/>
        <v>0</v>
      </c>
      <c r="AF6" s="30">
        <f t="shared" si="5"/>
        <v>0</v>
      </c>
      <c r="AG6" s="30"/>
      <c r="AH6" s="30">
        <f>SUMIFS(欧文総説その他!$L$3:$L$102,欧文総説その他!$F$3:$F$102,欧文総説その他集計1!$A6,欧文総説その他!$H$3:$H$102,"ECA")</f>
        <v>0</v>
      </c>
      <c r="AI6" s="30">
        <f t="shared" si="15"/>
        <v>0</v>
      </c>
      <c r="AJ6" s="30">
        <f t="shared" si="6"/>
        <v>0</v>
      </c>
      <c r="AK6" s="30"/>
      <c r="AL6" s="30">
        <f>SUMIFS(欧文総説その他!$L$3:$L$102,欧文総説その他!$F$3:$F$102,欧文総説その他集計1!$A6,欧文総説その他!$I$3:$I$102,1)</f>
        <v>0</v>
      </c>
      <c r="AM6" s="30">
        <f t="shared" si="16"/>
        <v>0</v>
      </c>
      <c r="AN6" s="30">
        <f t="shared" si="7"/>
        <v>0</v>
      </c>
      <c r="AO6" s="30"/>
    </row>
    <row r="7" spans="1:41">
      <c r="A7" s="29">
        <v>1984</v>
      </c>
      <c r="B7" s="29">
        <f>COUNTIFS(欧文総説その他!$F$3:$F$102,欧文総説その他集計1!$A7)</f>
        <v>0</v>
      </c>
      <c r="C7" s="29">
        <f t="shared" si="8"/>
        <v>0</v>
      </c>
      <c r="D7" s="29">
        <f>COUNTIFS(欧文総説その他!$F$3:$F$102,欧文総説その他集計1!$A7,欧文総説その他!$H$3:$H$102,"1st")</f>
        <v>0</v>
      </c>
      <c r="E7" s="29">
        <f t="shared" si="8"/>
        <v>0</v>
      </c>
      <c r="F7" s="29">
        <f>COUNTIFS(欧文総説その他!$F$3:$F$102,欧文総説その他集計1!$A7,欧文総説その他!$H$3:$H$102,"ECA")</f>
        <v>0</v>
      </c>
      <c r="G7" s="29">
        <f t="shared" si="8"/>
        <v>0</v>
      </c>
      <c r="H7" s="29">
        <f>COUNTIFS(欧文総説その他!$F$3:$F$102,欧文総説その他集計1!$A7,欧文総説その他!$I$3:$I$102,1)</f>
        <v>0</v>
      </c>
      <c r="I7" s="29">
        <f t="shared" si="8"/>
        <v>0</v>
      </c>
      <c r="J7" s="30">
        <f>SUMIFS(欧文総説その他!$K$3:$K$102,欧文総説その他!$F$3:$F$102,欧文総説その他集計1!$A7)</f>
        <v>0</v>
      </c>
      <c r="K7" s="29">
        <f t="shared" si="9"/>
        <v>0</v>
      </c>
      <c r="L7" s="30">
        <f t="shared" si="0"/>
        <v>0</v>
      </c>
      <c r="M7" s="30">
        <f>(J3+J4+J5+J6+J7)/5</f>
        <v>0</v>
      </c>
      <c r="N7" s="30">
        <f>SUMIFS(欧文総説その他!$K$3:$K$102,欧文総説その他!$F$3:$F$102,欧文総説その他集計1!$A7,欧文総説その他!$H$3:$H$102,"1st")</f>
        <v>0</v>
      </c>
      <c r="O7" s="29">
        <f t="shared" si="10"/>
        <v>0</v>
      </c>
      <c r="P7" s="30">
        <f t="shared" si="3"/>
        <v>0</v>
      </c>
      <c r="Q7" s="30">
        <f>(N3+N4+N5+N6+N7)/5</f>
        <v>0</v>
      </c>
      <c r="R7" s="30">
        <f>SUMIFS(欧文総説その他!$K$3:$K$102,欧文総説その他!$F$3:$F$102,欧文総説その他集計1!$A7,欧文総説その他!$H$3:$H$102,"ECA")</f>
        <v>0</v>
      </c>
      <c r="S7" s="30">
        <f t="shared" si="11"/>
        <v>0</v>
      </c>
      <c r="T7" s="30">
        <f t="shared" si="1"/>
        <v>0</v>
      </c>
      <c r="U7" s="30">
        <f>(R3+R4+R5+R6+R7)/5</f>
        <v>0</v>
      </c>
      <c r="V7" s="30">
        <f>SUMIFS(欧文総説その他!$K$3:$K$102,欧文総説その他!$F$3:$F$102,欧文総説その他集計1!$A7,欧文総説その他!$I$3:$I$102,1)</f>
        <v>0</v>
      </c>
      <c r="W7" s="30">
        <f t="shared" si="12"/>
        <v>0</v>
      </c>
      <c r="X7" s="30">
        <f t="shared" si="2"/>
        <v>0</v>
      </c>
      <c r="Y7" s="30">
        <f>(V3+V4+V5+V6+V7)/5</f>
        <v>0</v>
      </c>
      <c r="Z7" s="30">
        <f>SUMIFS(欧文総説その他!$L$3:$L$102,欧文総説その他!$F$3:$F$102,欧文総説その他集計1!$A7)</f>
        <v>0</v>
      </c>
      <c r="AA7" s="30">
        <f t="shared" si="13"/>
        <v>0</v>
      </c>
      <c r="AB7" s="30">
        <f t="shared" si="4"/>
        <v>0</v>
      </c>
      <c r="AC7" s="30">
        <f>(Z3+Z4+Z5+Z6+Z7)/5</f>
        <v>0</v>
      </c>
      <c r="AD7" s="30">
        <f>SUMIFS(欧文総説その他!$L$3:$L$102,欧文総説その他!$F$3:$F$102,欧文総説その他集計1!$A7,欧文総説その他!$H$3:$H$102,"1st")</f>
        <v>0</v>
      </c>
      <c r="AE7" s="30">
        <f t="shared" si="14"/>
        <v>0</v>
      </c>
      <c r="AF7" s="30">
        <f t="shared" si="5"/>
        <v>0</v>
      </c>
      <c r="AG7" s="30">
        <f>(AD3+AD4+AD5+AD6+AD7)/5</f>
        <v>0</v>
      </c>
      <c r="AH7" s="30">
        <f>SUMIFS(欧文総説その他!$L$3:$L$102,欧文総説その他!$F$3:$F$102,欧文総説その他集計1!$A7,欧文総説その他!$H$3:$H$102,"ECA")</f>
        <v>0</v>
      </c>
      <c r="AI7" s="30">
        <f t="shared" si="15"/>
        <v>0</v>
      </c>
      <c r="AJ7" s="30">
        <f t="shared" si="6"/>
        <v>0</v>
      </c>
      <c r="AK7" s="30">
        <f>(AH3+AH4+AH5+AH6+AH7)/5</f>
        <v>0</v>
      </c>
      <c r="AL7" s="30">
        <f>SUMIFS(欧文総説その他!$L$3:$L$102,欧文総説その他!$F$3:$F$102,欧文総説その他集計1!$A7,欧文総説その他!$I$3:$I$102,1)</f>
        <v>0</v>
      </c>
      <c r="AM7" s="30">
        <f t="shared" si="16"/>
        <v>0</v>
      </c>
      <c r="AN7" s="30">
        <f t="shared" si="7"/>
        <v>0</v>
      </c>
      <c r="AO7" s="30">
        <f>(AL3+AL4+AL5+AL6+AL7)/5</f>
        <v>0</v>
      </c>
    </row>
    <row r="8" spans="1:41">
      <c r="A8" s="29">
        <v>1985</v>
      </c>
      <c r="B8" s="29">
        <f>COUNTIFS(欧文総説その他!$F$3:$F$102,欧文総説その他集計1!$A8)</f>
        <v>0</v>
      </c>
      <c r="C8" s="29">
        <f t="shared" si="8"/>
        <v>0</v>
      </c>
      <c r="D8" s="29">
        <f>COUNTIFS(欧文総説その他!$F$3:$F$102,欧文総説その他集計1!$A8,欧文総説その他!$H$3:$H$102,"1st")</f>
        <v>0</v>
      </c>
      <c r="E8" s="29">
        <f t="shared" si="8"/>
        <v>0</v>
      </c>
      <c r="F8" s="29">
        <f>COUNTIFS(欧文総説その他!$F$3:$F$102,欧文総説その他集計1!$A8,欧文総説その他!$H$3:$H$102,"ECA")</f>
        <v>0</v>
      </c>
      <c r="G8" s="29">
        <f t="shared" si="8"/>
        <v>0</v>
      </c>
      <c r="H8" s="29">
        <f>COUNTIFS(欧文総説その他!$F$3:$F$102,欧文総説その他集計1!$A8,欧文総説その他!$I$3:$I$102,1)</f>
        <v>0</v>
      </c>
      <c r="I8" s="29">
        <f t="shared" si="8"/>
        <v>0</v>
      </c>
      <c r="J8" s="30">
        <f>SUMIFS(欧文総説その他!$K$3:$K$102,欧文総説その他!$F$3:$F$102,欧文総説その他集計1!$A8)</f>
        <v>0</v>
      </c>
      <c r="K8" s="29">
        <f t="shared" si="9"/>
        <v>0</v>
      </c>
      <c r="L8" s="30">
        <f t="shared" si="0"/>
        <v>0</v>
      </c>
      <c r="M8" s="30">
        <f>(J4+J5+J6+J7+J8)/5</f>
        <v>0</v>
      </c>
      <c r="N8" s="30">
        <f>SUMIFS(欧文総説その他!$K$3:$K$102,欧文総説その他!$F$3:$F$102,欧文総説その他集計1!$A8,欧文総説その他!$H$3:$H$102,"1st")</f>
        <v>0</v>
      </c>
      <c r="O8" s="29">
        <f t="shared" si="10"/>
        <v>0</v>
      </c>
      <c r="P8" s="30">
        <f t="shared" si="3"/>
        <v>0</v>
      </c>
      <c r="Q8" s="30">
        <f t="shared" ref="Q8:Q48" si="17">(N4+N5+N6+N7+N8)/5</f>
        <v>0</v>
      </c>
      <c r="R8" s="30">
        <f>SUMIFS(欧文総説その他!$K$3:$K$102,欧文総説その他!$F$3:$F$102,欧文総説その他集計1!$A8,欧文総説その他!$H$3:$H$102,"ECA")</f>
        <v>0</v>
      </c>
      <c r="S8" s="30">
        <f t="shared" si="11"/>
        <v>0</v>
      </c>
      <c r="T8" s="30">
        <f t="shared" si="1"/>
        <v>0</v>
      </c>
      <c r="U8" s="30">
        <f t="shared" ref="U8:U48" si="18">(R4+R5+R6+R7+R8)/5</f>
        <v>0</v>
      </c>
      <c r="V8" s="30">
        <f>SUMIFS(欧文総説その他!$K$3:$K$102,欧文総説その他!$F$3:$F$102,欧文総説その他集計1!$A8,欧文総説その他!$I$3:$I$102,1)</f>
        <v>0</v>
      </c>
      <c r="W8" s="30">
        <f t="shared" si="12"/>
        <v>0</v>
      </c>
      <c r="X8" s="30">
        <f t="shared" si="2"/>
        <v>0</v>
      </c>
      <c r="Y8" s="30">
        <f t="shared" ref="Y8:Y48" si="19">(V4+V5+V6+V7+V8)/5</f>
        <v>0</v>
      </c>
      <c r="Z8" s="30">
        <f>SUMIFS(欧文総説その他!$L$3:$L$102,欧文総説その他!$F$3:$F$102,欧文総説その他集計1!$A8)</f>
        <v>0</v>
      </c>
      <c r="AA8" s="30">
        <f t="shared" si="13"/>
        <v>0</v>
      </c>
      <c r="AB8" s="30">
        <f t="shared" si="4"/>
        <v>0</v>
      </c>
      <c r="AC8" s="30">
        <f t="shared" ref="AC8:AC48" si="20">(Z4+Z5+Z6+Z7+Z8)/5</f>
        <v>0</v>
      </c>
      <c r="AD8" s="30">
        <f>SUMIFS(欧文総説その他!$L$3:$L$102,欧文総説その他!$F$3:$F$102,欧文総説その他集計1!$A8,欧文総説その他!$H$3:$H$102,"1st")</f>
        <v>0</v>
      </c>
      <c r="AE8" s="30">
        <f t="shared" si="14"/>
        <v>0</v>
      </c>
      <c r="AF8" s="30">
        <f t="shared" si="5"/>
        <v>0</v>
      </c>
      <c r="AG8" s="30">
        <f t="shared" ref="AG8:AG48" si="21">(AD4+AD5+AD6+AD7+AD8)/5</f>
        <v>0</v>
      </c>
      <c r="AH8" s="30">
        <f>SUMIFS(欧文総説その他!$L$3:$L$102,欧文総説その他!$F$3:$F$102,欧文総説その他集計1!$A8,欧文総説その他!$H$3:$H$102,"ECA")</f>
        <v>0</v>
      </c>
      <c r="AI8" s="30">
        <f>AH8+AI7</f>
        <v>0</v>
      </c>
      <c r="AJ8" s="30">
        <f t="shared" si="6"/>
        <v>0</v>
      </c>
      <c r="AK8" s="30">
        <f t="shared" ref="AK8:AK48" si="22">(AH4+AH5+AH6+AH7+AH8)/5</f>
        <v>0</v>
      </c>
      <c r="AL8" s="30">
        <f>SUMIFS(欧文総説その他!$L$3:$L$102,欧文総説その他!$F$3:$F$102,欧文総説その他集計1!$A8,欧文総説その他!$I$3:$I$102,1)</f>
        <v>0</v>
      </c>
      <c r="AM8" s="30">
        <f t="shared" si="16"/>
        <v>0</v>
      </c>
      <c r="AN8" s="30">
        <f t="shared" si="7"/>
        <v>0</v>
      </c>
      <c r="AO8" s="30">
        <f t="shared" ref="AO8:AO48" si="23">(AL4+AL5+AL6+AL7+AL8)/5</f>
        <v>0</v>
      </c>
    </row>
    <row r="9" spans="1:41">
      <c r="A9" s="29">
        <v>1986</v>
      </c>
      <c r="B9" s="29">
        <f>COUNTIFS(欧文総説その他!$F$3:$F$102,欧文総説その他集計1!$A9)</f>
        <v>0</v>
      </c>
      <c r="C9" s="29">
        <f t="shared" si="8"/>
        <v>0</v>
      </c>
      <c r="D9" s="29">
        <f>COUNTIFS(欧文総説その他!$F$3:$F$102,欧文総説その他集計1!$A9,欧文総説その他!$H$3:$H$102,"1st")</f>
        <v>0</v>
      </c>
      <c r="E9" s="29">
        <f t="shared" si="8"/>
        <v>0</v>
      </c>
      <c r="F9" s="29">
        <f>COUNTIFS(欧文総説その他!$F$3:$F$102,欧文総説その他集計1!$A9,欧文総説その他!$H$3:$H$102,"ECA")</f>
        <v>0</v>
      </c>
      <c r="G9" s="29">
        <f t="shared" si="8"/>
        <v>0</v>
      </c>
      <c r="H9" s="29">
        <f>COUNTIFS(欧文総説その他!$F$3:$F$102,欧文総説その他集計1!$A9,欧文総説その他!$I$3:$I$102,1)</f>
        <v>0</v>
      </c>
      <c r="I9" s="29">
        <f t="shared" si="8"/>
        <v>0</v>
      </c>
      <c r="J9" s="30">
        <f>SUMIFS(欧文総説その他!$K$3:$K$102,欧文総説その他!$F$3:$F$102,欧文総説その他集計1!$A9)</f>
        <v>0</v>
      </c>
      <c r="K9" s="29">
        <f t="shared" si="9"/>
        <v>0</v>
      </c>
      <c r="L9" s="30">
        <f t="shared" si="0"/>
        <v>0</v>
      </c>
      <c r="M9" s="30">
        <f t="shared" ref="M9:M48" si="24">(J5+J6+J7+J8+J9)/5</f>
        <v>0</v>
      </c>
      <c r="N9" s="30">
        <f>SUMIFS(欧文総説その他!$K$3:$K$102,欧文総説その他!$F$3:$F$102,欧文総説その他集計1!$A9,欧文総説その他!$H$3:$H$102,"1st")</f>
        <v>0</v>
      </c>
      <c r="O9" s="29">
        <f t="shared" si="10"/>
        <v>0</v>
      </c>
      <c r="P9" s="30">
        <f t="shared" si="3"/>
        <v>0</v>
      </c>
      <c r="Q9" s="30">
        <f t="shared" si="17"/>
        <v>0</v>
      </c>
      <c r="R9" s="30">
        <f>SUMIFS(欧文総説その他!$K$3:$K$102,欧文総説その他!$F$3:$F$102,欧文総説その他集計1!$A9,欧文総説その他!$H$3:$H$102,"ECA")</f>
        <v>0</v>
      </c>
      <c r="S9" s="30">
        <f t="shared" si="11"/>
        <v>0</v>
      </c>
      <c r="T9" s="30">
        <f t="shared" si="1"/>
        <v>0</v>
      </c>
      <c r="U9" s="30">
        <f t="shared" si="18"/>
        <v>0</v>
      </c>
      <c r="V9" s="30">
        <f>SUMIFS(欧文総説その他!$K$3:$K$102,欧文総説その他!$F$3:$F$102,欧文総説その他集計1!$A9,欧文総説その他!$I$3:$I$102,1)</f>
        <v>0</v>
      </c>
      <c r="W9" s="30">
        <f t="shared" si="12"/>
        <v>0</v>
      </c>
      <c r="X9" s="30">
        <f t="shared" si="2"/>
        <v>0</v>
      </c>
      <c r="Y9" s="30">
        <f t="shared" si="19"/>
        <v>0</v>
      </c>
      <c r="Z9" s="30">
        <f>SUMIFS(欧文総説その他!$L$3:$L$102,欧文総説その他!$F$3:$F$102,欧文総説その他集計1!$A9)</f>
        <v>0</v>
      </c>
      <c r="AA9" s="30">
        <f t="shared" si="13"/>
        <v>0</v>
      </c>
      <c r="AB9" s="30">
        <f t="shared" si="4"/>
        <v>0</v>
      </c>
      <c r="AC9" s="30">
        <f t="shared" si="20"/>
        <v>0</v>
      </c>
      <c r="AD9" s="30">
        <f>SUMIFS(欧文総説その他!$L$3:$L$102,欧文総説その他!$F$3:$F$102,欧文総説その他集計1!$A9,欧文総説その他!$H$3:$H$102,"1st")</f>
        <v>0</v>
      </c>
      <c r="AE9" s="30">
        <f t="shared" si="14"/>
        <v>0</v>
      </c>
      <c r="AF9" s="30">
        <f t="shared" si="5"/>
        <v>0</v>
      </c>
      <c r="AG9" s="30">
        <f t="shared" si="21"/>
        <v>0</v>
      </c>
      <c r="AH9" s="30">
        <f>SUMIFS(欧文総説その他!$L$3:$L$102,欧文総説その他!$F$3:$F$102,欧文総説その他集計1!$A9,欧文総説その他!$H$3:$H$102,"ECA")</f>
        <v>0</v>
      </c>
      <c r="AI9" s="30">
        <f t="shared" si="15"/>
        <v>0</v>
      </c>
      <c r="AJ9" s="30">
        <f t="shared" si="6"/>
        <v>0</v>
      </c>
      <c r="AK9" s="30">
        <f t="shared" si="22"/>
        <v>0</v>
      </c>
      <c r="AL9" s="30">
        <f>SUMIFS(欧文総説その他!$L$3:$L$102,欧文総説その他!$F$3:$F$102,欧文総説その他集計1!$A9,欧文総説その他!$I$3:$I$102,1)</f>
        <v>0</v>
      </c>
      <c r="AM9" s="30">
        <f t="shared" si="16"/>
        <v>0</v>
      </c>
      <c r="AN9" s="30">
        <f t="shared" si="7"/>
        <v>0</v>
      </c>
      <c r="AO9" s="30">
        <f t="shared" si="23"/>
        <v>0</v>
      </c>
    </row>
    <row r="10" spans="1:41">
      <c r="A10" s="29">
        <v>1987</v>
      </c>
      <c r="B10" s="29">
        <f>COUNTIFS(欧文総説その他!$F$3:$F$102,欧文総説その他集計1!$A10)</f>
        <v>0</v>
      </c>
      <c r="C10" s="29">
        <f t="shared" si="8"/>
        <v>0</v>
      </c>
      <c r="D10" s="29">
        <f>COUNTIFS(欧文総説その他!$F$3:$F$102,欧文総説その他集計1!$A10,欧文総説その他!$H$3:$H$102,"1st")</f>
        <v>0</v>
      </c>
      <c r="E10" s="29">
        <f t="shared" si="8"/>
        <v>0</v>
      </c>
      <c r="F10" s="29">
        <f>COUNTIFS(欧文総説その他!$F$3:$F$102,欧文総説その他集計1!$A10,欧文総説その他!$H$3:$H$102,"ECA")</f>
        <v>0</v>
      </c>
      <c r="G10" s="29">
        <f t="shared" si="8"/>
        <v>0</v>
      </c>
      <c r="H10" s="29">
        <f>COUNTIFS(欧文総説その他!$F$3:$F$102,欧文総説その他集計1!$A10,欧文総説その他!$I$3:$I$102,1)</f>
        <v>0</v>
      </c>
      <c r="I10" s="29">
        <f t="shared" si="8"/>
        <v>0</v>
      </c>
      <c r="J10" s="30">
        <f>SUMIFS(欧文総説その他!$K$3:$K$102,欧文総説その他!$F$3:$F$102,欧文総説その他集計1!$A10)</f>
        <v>0</v>
      </c>
      <c r="K10" s="29">
        <f t="shared" si="9"/>
        <v>0</v>
      </c>
      <c r="L10" s="30">
        <f t="shared" si="0"/>
        <v>0</v>
      </c>
      <c r="M10" s="30">
        <f t="shared" si="24"/>
        <v>0</v>
      </c>
      <c r="N10" s="30">
        <f>SUMIFS(欧文総説その他!$K$3:$K$102,欧文総説その他!$F$3:$F$102,欧文総説その他集計1!$A10,欧文総説その他!$H$3:$H$102,"1st")</f>
        <v>0</v>
      </c>
      <c r="O10" s="29">
        <f t="shared" si="10"/>
        <v>0</v>
      </c>
      <c r="P10" s="30">
        <f t="shared" si="3"/>
        <v>0</v>
      </c>
      <c r="Q10" s="30">
        <f t="shared" si="17"/>
        <v>0</v>
      </c>
      <c r="R10" s="30">
        <f>SUMIFS(欧文総説その他!$K$3:$K$102,欧文総説その他!$F$3:$F$102,欧文総説その他集計1!$A10,欧文総説その他!$H$3:$H$102,"ECA")</f>
        <v>0</v>
      </c>
      <c r="S10" s="30">
        <f t="shared" si="11"/>
        <v>0</v>
      </c>
      <c r="T10" s="30">
        <f t="shared" si="1"/>
        <v>0</v>
      </c>
      <c r="U10" s="30">
        <f t="shared" si="18"/>
        <v>0</v>
      </c>
      <c r="V10" s="30">
        <f>SUMIFS(欧文総説その他!$K$3:$K$102,欧文総説その他!$F$3:$F$102,欧文総説その他集計1!$A10,欧文総説その他!$I$3:$I$102,1)</f>
        <v>0</v>
      </c>
      <c r="W10" s="30">
        <f t="shared" si="12"/>
        <v>0</v>
      </c>
      <c r="X10" s="30">
        <f t="shared" si="2"/>
        <v>0</v>
      </c>
      <c r="Y10" s="30">
        <f t="shared" si="19"/>
        <v>0</v>
      </c>
      <c r="Z10" s="30">
        <f>SUMIFS(欧文総説その他!$L$3:$L$102,欧文総説その他!$F$3:$F$102,欧文総説その他集計1!$A10)</f>
        <v>0</v>
      </c>
      <c r="AA10" s="30">
        <f t="shared" si="13"/>
        <v>0</v>
      </c>
      <c r="AB10" s="30">
        <f t="shared" si="4"/>
        <v>0</v>
      </c>
      <c r="AC10" s="30">
        <f t="shared" si="20"/>
        <v>0</v>
      </c>
      <c r="AD10" s="30">
        <f>SUMIFS(欧文総説その他!$L$3:$L$102,欧文総説その他!$F$3:$F$102,欧文総説その他集計1!$A10,欧文総説その他!$H$3:$H$102,"1st")</f>
        <v>0</v>
      </c>
      <c r="AE10" s="30">
        <f t="shared" si="14"/>
        <v>0</v>
      </c>
      <c r="AF10" s="30">
        <f t="shared" si="5"/>
        <v>0</v>
      </c>
      <c r="AG10" s="30">
        <f t="shared" si="21"/>
        <v>0</v>
      </c>
      <c r="AH10" s="30">
        <f>SUMIFS(欧文総説その他!$L$3:$L$102,欧文総説その他!$F$3:$F$102,欧文総説その他集計1!$A10,欧文総説その他!$H$3:$H$102,"ECA")</f>
        <v>0</v>
      </c>
      <c r="AI10" s="30">
        <f t="shared" si="15"/>
        <v>0</v>
      </c>
      <c r="AJ10" s="30">
        <f t="shared" si="6"/>
        <v>0</v>
      </c>
      <c r="AK10" s="30">
        <f t="shared" si="22"/>
        <v>0</v>
      </c>
      <c r="AL10" s="30">
        <f>SUMIFS(欧文総説その他!$L$3:$L$102,欧文総説その他!$F$3:$F$102,欧文総説その他集計1!$A10,欧文総説その他!$I$3:$I$102,1)</f>
        <v>0</v>
      </c>
      <c r="AM10" s="30">
        <f t="shared" si="16"/>
        <v>0</v>
      </c>
      <c r="AN10" s="30">
        <f t="shared" si="7"/>
        <v>0</v>
      </c>
      <c r="AO10" s="30">
        <f t="shared" si="23"/>
        <v>0</v>
      </c>
    </row>
    <row r="11" spans="1:41">
      <c r="A11" s="29">
        <v>1988</v>
      </c>
      <c r="B11" s="29">
        <f>COUNTIFS(欧文総説その他!$F$3:$F$102,欧文総説その他集計1!$A11)</f>
        <v>0</v>
      </c>
      <c r="C11" s="29">
        <f t="shared" si="8"/>
        <v>0</v>
      </c>
      <c r="D11" s="29">
        <f>COUNTIFS(欧文総説その他!$F$3:$F$102,欧文総説その他集計1!$A11,欧文総説その他!$H$3:$H$102,"1st")</f>
        <v>0</v>
      </c>
      <c r="E11" s="29">
        <f t="shared" si="8"/>
        <v>0</v>
      </c>
      <c r="F11" s="29">
        <f>COUNTIFS(欧文総説その他!$F$3:$F$102,欧文総説その他集計1!$A11,欧文総説その他!$H$3:$H$102,"ECA")</f>
        <v>0</v>
      </c>
      <c r="G11" s="29">
        <f t="shared" si="8"/>
        <v>0</v>
      </c>
      <c r="H11" s="29">
        <f>COUNTIFS(欧文総説その他!$F$3:$F$102,欧文総説その他集計1!$A11,欧文総説その他!$I$3:$I$102,1)</f>
        <v>0</v>
      </c>
      <c r="I11" s="29">
        <f t="shared" si="8"/>
        <v>0</v>
      </c>
      <c r="J11" s="30">
        <f>SUMIFS(欧文総説その他!$K$3:$K$102,欧文総説その他!$F$3:$F$102,欧文総説その他集計1!$A11)</f>
        <v>0</v>
      </c>
      <c r="K11" s="29">
        <f t="shared" si="9"/>
        <v>0</v>
      </c>
      <c r="L11" s="30">
        <f t="shared" si="0"/>
        <v>0</v>
      </c>
      <c r="M11" s="30">
        <f t="shared" si="24"/>
        <v>0</v>
      </c>
      <c r="N11" s="30">
        <f>SUMIFS(欧文総説その他!$K$3:$K$102,欧文総説その他!$F$3:$F$102,欧文総説その他集計1!$A11,欧文総説その他!$H$3:$H$102,"1st")</f>
        <v>0</v>
      </c>
      <c r="O11" s="29">
        <f t="shared" si="10"/>
        <v>0</v>
      </c>
      <c r="P11" s="30">
        <f t="shared" si="3"/>
        <v>0</v>
      </c>
      <c r="Q11" s="30">
        <f t="shared" si="17"/>
        <v>0</v>
      </c>
      <c r="R11" s="30">
        <f>SUMIFS(欧文総説その他!$K$3:$K$102,欧文総説その他!$F$3:$F$102,欧文総説その他集計1!$A11,欧文総説その他!$H$3:$H$102,"ECA")</f>
        <v>0</v>
      </c>
      <c r="S11" s="30">
        <f t="shared" si="11"/>
        <v>0</v>
      </c>
      <c r="T11" s="30">
        <f t="shared" si="1"/>
        <v>0</v>
      </c>
      <c r="U11" s="30">
        <f t="shared" si="18"/>
        <v>0</v>
      </c>
      <c r="V11" s="30">
        <f>SUMIFS(欧文総説その他!$K$3:$K$102,欧文総説その他!$F$3:$F$102,欧文総説その他集計1!$A11,欧文総説その他!$I$3:$I$102,1)</f>
        <v>0</v>
      </c>
      <c r="W11" s="30">
        <f t="shared" si="12"/>
        <v>0</v>
      </c>
      <c r="X11" s="30">
        <f t="shared" si="2"/>
        <v>0</v>
      </c>
      <c r="Y11" s="30">
        <f t="shared" si="19"/>
        <v>0</v>
      </c>
      <c r="Z11" s="30">
        <f>SUMIFS(欧文総説その他!$L$3:$L$102,欧文総説その他!$F$3:$F$102,欧文総説その他集計1!$A11)</f>
        <v>0</v>
      </c>
      <c r="AA11" s="30">
        <f t="shared" si="13"/>
        <v>0</v>
      </c>
      <c r="AB11" s="30">
        <f t="shared" si="4"/>
        <v>0</v>
      </c>
      <c r="AC11" s="30">
        <f t="shared" si="20"/>
        <v>0</v>
      </c>
      <c r="AD11" s="30">
        <f>SUMIFS(欧文総説その他!$L$3:$L$102,欧文総説その他!$F$3:$F$102,欧文総説その他集計1!$A11,欧文総説その他!$H$3:$H$102,"1st")</f>
        <v>0</v>
      </c>
      <c r="AE11" s="30">
        <f t="shared" si="14"/>
        <v>0</v>
      </c>
      <c r="AF11" s="30">
        <f t="shared" si="5"/>
        <v>0</v>
      </c>
      <c r="AG11" s="30">
        <f t="shared" si="21"/>
        <v>0</v>
      </c>
      <c r="AH11" s="30">
        <f>SUMIFS(欧文総説その他!$L$3:$L$102,欧文総説その他!$F$3:$F$102,欧文総説その他集計1!$A11,欧文総説その他!$H$3:$H$102,"ECA")</f>
        <v>0</v>
      </c>
      <c r="AI11" s="30">
        <f t="shared" si="15"/>
        <v>0</v>
      </c>
      <c r="AJ11" s="30">
        <f t="shared" si="6"/>
        <v>0</v>
      </c>
      <c r="AK11" s="30">
        <f t="shared" si="22"/>
        <v>0</v>
      </c>
      <c r="AL11" s="30">
        <f>SUMIFS(欧文総説その他!$L$3:$L$102,欧文総説その他!$F$3:$F$102,欧文総説その他集計1!$A11,欧文総説その他!$I$3:$I$102,1)</f>
        <v>0</v>
      </c>
      <c r="AM11" s="30">
        <f t="shared" si="16"/>
        <v>0</v>
      </c>
      <c r="AN11" s="30">
        <f t="shared" si="7"/>
        <v>0</v>
      </c>
      <c r="AO11" s="30">
        <f t="shared" si="23"/>
        <v>0</v>
      </c>
    </row>
    <row r="12" spans="1:41">
      <c r="A12" s="29">
        <v>1989</v>
      </c>
      <c r="B12" s="29">
        <f>COUNTIFS(欧文総説その他!$F$3:$F$102,欧文総説その他集計1!$A12)</f>
        <v>0</v>
      </c>
      <c r="C12" s="29">
        <f t="shared" si="8"/>
        <v>0</v>
      </c>
      <c r="D12" s="29">
        <f>COUNTIFS(欧文総説その他!$F$3:$F$102,欧文総説その他集計1!$A12,欧文総説その他!$H$3:$H$102,"1st")</f>
        <v>0</v>
      </c>
      <c r="E12" s="29">
        <f t="shared" si="8"/>
        <v>0</v>
      </c>
      <c r="F12" s="29">
        <f>COUNTIFS(欧文総説その他!$F$3:$F$102,欧文総説その他集計1!$A12,欧文総説その他!$H$3:$H$102,"ECA")</f>
        <v>0</v>
      </c>
      <c r="G12" s="29">
        <f t="shared" si="8"/>
        <v>0</v>
      </c>
      <c r="H12" s="29">
        <f>COUNTIFS(欧文総説その他!$F$3:$F$102,欧文総説その他集計1!$A12,欧文総説その他!$I$3:$I$102,1)</f>
        <v>0</v>
      </c>
      <c r="I12" s="29">
        <f t="shared" si="8"/>
        <v>0</v>
      </c>
      <c r="J12" s="30">
        <f>SUMIFS(欧文総説その他!$K$3:$K$102,欧文総説その他!$F$3:$F$102,欧文総説その他集計1!$A12)</f>
        <v>0</v>
      </c>
      <c r="K12" s="29">
        <f t="shared" si="9"/>
        <v>0</v>
      </c>
      <c r="L12" s="30">
        <f t="shared" si="0"/>
        <v>0</v>
      </c>
      <c r="M12" s="30">
        <f t="shared" si="24"/>
        <v>0</v>
      </c>
      <c r="N12" s="30">
        <f>SUMIFS(欧文総説その他!$K$3:$K$102,欧文総説その他!$F$3:$F$102,欧文総説その他集計1!$A12,欧文総説その他!$H$3:$H$102,"1st")</f>
        <v>0</v>
      </c>
      <c r="O12" s="29">
        <f t="shared" si="10"/>
        <v>0</v>
      </c>
      <c r="P12" s="30">
        <f t="shared" si="3"/>
        <v>0</v>
      </c>
      <c r="Q12" s="30">
        <f t="shared" si="17"/>
        <v>0</v>
      </c>
      <c r="R12" s="30">
        <f>SUMIFS(欧文総説その他!$K$3:$K$102,欧文総説その他!$F$3:$F$102,欧文総説その他集計1!$A12,欧文総説その他!$H$3:$H$102,"ECA")</f>
        <v>0</v>
      </c>
      <c r="S12" s="30">
        <f t="shared" si="11"/>
        <v>0</v>
      </c>
      <c r="T12" s="30">
        <f t="shared" si="1"/>
        <v>0</v>
      </c>
      <c r="U12" s="30">
        <f t="shared" si="18"/>
        <v>0</v>
      </c>
      <c r="V12" s="30">
        <f>SUMIFS(欧文総説その他!$K$3:$K$102,欧文総説その他!$F$3:$F$102,欧文総説その他集計1!$A12,欧文総説その他!$I$3:$I$102,1)</f>
        <v>0</v>
      </c>
      <c r="W12" s="30">
        <f t="shared" si="12"/>
        <v>0</v>
      </c>
      <c r="X12" s="30">
        <f t="shared" si="2"/>
        <v>0</v>
      </c>
      <c r="Y12" s="30">
        <f t="shared" si="19"/>
        <v>0</v>
      </c>
      <c r="Z12" s="30">
        <f>SUMIFS(欧文総説その他!$L$3:$L$102,欧文総説その他!$F$3:$F$102,欧文総説その他集計1!$A12)</f>
        <v>0</v>
      </c>
      <c r="AA12" s="30">
        <f t="shared" si="13"/>
        <v>0</v>
      </c>
      <c r="AB12" s="30">
        <f t="shared" si="4"/>
        <v>0</v>
      </c>
      <c r="AC12" s="30">
        <f t="shared" si="20"/>
        <v>0</v>
      </c>
      <c r="AD12" s="30">
        <f>SUMIFS(欧文総説その他!$L$3:$L$102,欧文総説その他!$F$3:$F$102,欧文総説その他集計1!$A12,欧文総説その他!$H$3:$H$102,"1st")</f>
        <v>0</v>
      </c>
      <c r="AE12" s="30">
        <f t="shared" si="14"/>
        <v>0</v>
      </c>
      <c r="AF12" s="30">
        <f t="shared" si="5"/>
        <v>0</v>
      </c>
      <c r="AG12" s="30">
        <f t="shared" si="21"/>
        <v>0</v>
      </c>
      <c r="AH12" s="30">
        <f>SUMIFS(欧文総説その他!$L$3:$L$102,欧文総説その他!$F$3:$F$102,欧文総説その他集計1!$A12,欧文総説その他!$H$3:$H$102,"ECA")</f>
        <v>0</v>
      </c>
      <c r="AI12" s="30">
        <f t="shared" si="15"/>
        <v>0</v>
      </c>
      <c r="AJ12" s="30">
        <f t="shared" si="6"/>
        <v>0</v>
      </c>
      <c r="AK12" s="30">
        <f t="shared" si="22"/>
        <v>0</v>
      </c>
      <c r="AL12" s="30">
        <f>SUMIFS(欧文総説その他!$L$3:$L$102,欧文総説その他!$F$3:$F$102,欧文総説その他集計1!$A12,欧文総説その他!$I$3:$I$102,1)</f>
        <v>0</v>
      </c>
      <c r="AM12" s="30">
        <f t="shared" si="16"/>
        <v>0</v>
      </c>
      <c r="AN12" s="30">
        <f t="shared" si="7"/>
        <v>0</v>
      </c>
      <c r="AO12" s="30">
        <f t="shared" si="23"/>
        <v>0</v>
      </c>
    </row>
    <row r="13" spans="1:41">
      <c r="A13" s="29">
        <v>1990</v>
      </c>
      <c r="B13" s="29">
        <f>COUNTIFS(欧文総説その他!$F$3:$F$102,欧文総説その他集計1!$A13)</f>
        <v>0</v>
      </c>
      <c r="C13" s="29">
        <f t="shared" si="8"/>
        <v>0</v>
      </c>
      <c r="D13" s="29">
        <f>COUNTIFS(欧文総説その他!$F$3:$F$102,欧文総説その他集計1!$A13,欧文総説その他!$H$3:$H$102,"1st")</f>
        <v>0</v>
      </c>
      <c r="E13" s="29">
        <f t="shared" si="8"/>
        <v>0</v>
      </c>
      <c r="F13" s="29">
        <f>COUNTIFS(欧文総説その他!$F$3:$F$102,欧文総説その他集計1!$A13,欧文総説その他!$H$3:$H$102,"ECA")</f>
        <v>0</v>
      </c>
      <c r="G13" s="29">
        <f t="shared" si="8"/>
        <v>0</v>
      </c>
      <c r="H13" s="29">
        <f>COUNTIFS(欧文総説その他!$F$3:$F$102,欧文総説その他集計1!$A13,欧文総説その他!$I$3:$I$102,1)</f>
        <v>0</v>
      </c>
      <c r="I13" s="29">
        <f t="shared" si="8"/>
        <v>0</v>
      </c>
      <c r="J13" s="30">
        <f>SUMIFS(欧文総説その他!$K$3:$K$102,欧文総説その他!$F$3:$F$102,欧文総説その他集計1!$A13)</f>
        <v>0</v>
      </c>
      <c r="K13" s="29">
        <f t="shared" si="9"/>
        <v>0</v>
      </c>
      <c r="L13" s="30">
        <f t="shared" si="0"/>
        <v>0</v>
      </c>
      <c r="M13" s="30">
        <f t="shared" si="24"/>
        <v>0</v>
      </c>
      <c r="N13" s="30">
        <f>SUMIFS(欧文総説その他!$K$3:$K$102,欧文総説その他!$F$3:$F$102,欧文総説その他集計1!$A13,欧文総説その他!$H$3:$H$102,"1st")</f>
        <v>0</v>
      </c>
      <c r="O13" s="29">
        <f t="shared" si="10"/>
        <v>0</v>
      </c>
      <c r="P13" s="30">
        <f t="shared" si="3"/>
        <v>0</v>
      </c>
      <c r="Q13" s="30">
        <f t="shared" si="17"/>
        <v>0</v>
      </c>
      <c r="R13" s="30">
        <f>SUMIFS(欧文総説その他!$K$3:$K$102,欧文総説その他!$F$3:$F$102,欧文総説その他集計1!$A13,欧文総説その他!$H$3:$H$102,"ECA")</f>
        <v>0</v>
      </c>
      <c r="S13" s="30">
        <f t="shared" si="11"/>
        <v>0</v>
      </c>
      <c r="T13" s="30">
        <f t="shared" si="1"/>
        <v>0</v>
      </c>
      <c r="U13" s="30">
        <f t="shared" si="18"/>
        <v>0</v>
      </c>
      <c r="V13" s="30">
        <f>SUMIFS(欧文総説その他!$K$3:$K$102,欧文総説その他!$F$3:$F$102,欧文総説その他集計1!$A13,欧文総説その他!$I$3:$I$102,1)</f>
        <v>0</v>
      </c>
      <c r="W13" s="30">
        <f t="shared" si="12"/>
        <v>0</v>
      </c>
      <c r="X13" s="30">
        <f t="shared" si="2"/>
        <v>0</v>
      </c>
      <c r="Y13" s="30">
        <f t="shared" si="19"/>
        <v>0</v>
      </c>
      <c r="Z13" s="30">
        <f>SUMIFS(欧文総説その他!$L$3:$L$102,欧文総説その他!$F$3:$F$102,欧文総説その他集計1!$A13)</f>
        <v>0</v>
      </c>
      <c r="AA13" s="30">
        <f t="shared" si="13"/>
        <v>0</v>
      </c>
      <c r="AB13" s="30">
        <f t="shared" si="4"/>
        <v>0</v>
      </c>
      <c r="AC13" s="30">
        <f t="shared" si="20"/>
        <v>0</v>
      </c>
      <c r="AD13" s="30">
        <f>SUMIFS(欧文総説その他!$L$3:$L$102,欧文総説その他!$F$3:$F$102,欧文総説その他集計1!$A13,欧文総説その他!$H$3:$H$102,"1st")</f>
        <v>0</v>
      </c>
      <c r="AE13" s="30">
        <f t="shared" si="14"/>
        <v>0</v>
      </c>
      <c r="AF13" s="30">
        <f t="shared" si="5"/>
        <v>0</v>
      </c>
      <c r="AG13" s="30">
        <f t="shared" si="21"/>
        <v>0</v>
      </c>
      <c r="AH13" s="30">
        <f>SUMIFS(欧文総説その他!$L$3:$L$102,欧文総説その他!$F$3:$F$102,欧文総説その他集計1!$A13,欧文総説その他!$H$3:$H$102,"ECA")</f>
        <v>0</v>
      </c>
      <c r="AI13" s="30">
        <f t="shared" si="15"/>
        <v>0</v>
      </c>
      <c r="AJ13" s="30">
        <f t="shared" si="6"/>
        <v>0</v>
      </c>
      <c r="AK13" s="30">
        <f t="shared" si="22"/>
        <v>0</v>
      </c>
      <c r="AL13" s="30">
        <f>SUMIFS(欧文総説その他!$L$3:$L$102,欧文総説その他!$F$3:$F$102,欧文総説その他集計1!$A13,欧文総説その他!$I$3:$I$102,1)</f>
        <v>0</v>
      </c>
      <c r="AM13" s="30">
        <f t="shared" si="16"/>
        <v>0</v>
      </c>
      <c r="AN13" s="30">
        <f t="shared" si="7"/>
        <v>0</v>
      </c>
      <c r="AO13" s="30">
        <f t="shared" si="23"/>
        <v>0</v>
      </c>
    </row>
    <row r="14" spans="1:41">
      <c r="A14" s="29">
        <v>1991</v>
      </c>
      <c r="B14" s="29">
        <f>COUNTIFS(欧文総説その他!$F$3:$F$102,欧文総説その他集計1!$A14)</f>
        <v>0</v>
      </c>
      <c r="C14" s="29">
        <f t="shared" si="8"/>
        <v>0</v>
      </c>
      <c r="D14" s="29">
        <f>COUNTIFS(欧文総説その他!$F$3:$F$102,欧文総説その他集計1!$A14,欧文総説その他!$H$3:$H$102,"1st")</f>
        <v>0</v>
      </c>
      <c r="E14" s="29">
        <f t="shared" si="8"/>
        <v>0</v>
      </c>
      <c r="F14" s="29">
        <f>COUNTIFS(欧文総説その他!$F$3:$F$102,欧文総説その他集計1!$A14,欧文総説その他!$H$3:$H$102,"ECA")</f>
        <v>0</v>
      </c>
      <c r="G14" s="29">
        <f t="shared" si="8"/>
        <v>0</v>
      </c>
      <c r="H14" s="29">
        <f>COUNTIFS(欧文総説その他!$F$3:$F$102,欧文総説その他集計1!$A14,欧文総説その他!$I$3:$I$102,1)</f>
        <v>0</v>
      </c>
      <c r="I14" s="29">
        <f t="shared" si="8"/>
        <v>0</v>
      </c>
      <c r="J14" s="30">
        <f>SUMIFS(欧文総説その他!$K$3:$K$102,欧文総説その他!$F$3:$F$102,欧文総説その他集計1!$A14)</f>
        <v>0</v>
      </c>
      <c r="K14" s="29">
        <f t="shared" si="9"/>
        <v>0</v>
      </c>
      <c r="L14" s="30">
        <f t="shared" si="0"/>
        <v>0</v>
      </c>
      <c r="M14" s="30">
        <f t="shared" si="24"/>
        <v>0</v>
      </c>
      <c r="N14" s="30">
        <f>SUMIFS(欧文総説その他!$K$3:$K$102,欧文総説その他!$F$3:$F$102,欧文総説その他集計1!$A14,欧文総説その他!$H$3:$H$102,"1st")</f>
        <v>0</v>
      </c>
      <c r="O14" s="29">
        <f t="shared" si="10"/>
        <v>0</v>
      </c>
      <c r="P14" s="30">
        <f t="shared" si="3"/>
        <v>0</v>
      </c>
      <c r="Q14" s="30">
        <f t="shared" si="17"/>
        <v>0</v>
      </c>
      <c r="R14" s="30">
        <f>SUMIFS(欧文総説その他!$K$3:$K$102,欧文総説その他!$F$3:$F$102,欧文総説その他集計1!$A14,欧文総説その他!$H$3:$H$102,"ECA")</f>
        <v>0</v>
      </c>
      <c r="S14" s="30">
        <f t="shared" si="11"/>
        <v>0</v>
      </c>
      <c r="T14" s="30">
        <f t="shared" si="1"/>
        <v>0</v>
      </c>
      <c r="U14" s="30">
        <f t="shared" si="18"/>
        <v>0</v>
      </c>
      <c r="V14" s="30">
        <f>SUMIFS(欧文総説その他!$K$3:$K$102,欧文総説その他!$F$3:$F$102,欧文総説その他集計1!$A14,欧文総説その他!$I$3:$I$102,1)</f>
        <v>0</v>
      </c>
      <c r="W14" s="30">
        <f t="shared" si="12"/>
        <v>0</v>
      </c>
      <c r="X14" s="30">
        <f t="shared" si="2"/>
        <v>0</v>
      </c>
      <c r="Y14" s="30">
        <f t="shared" si="19"/>
        <v>0</v>
      </c>
      <c r="Z14" s="30">
        <f>SUMIFS(欧文総説その他!$L$3:$L$102,欧文総説その他!$F$3:$F$102,欧文総説その他集計1!$A14)</f>
        <v>0</v>
      </c>
      <c r="AA14" s="30">
        <f t="shared" si="13"/>
        <v>0</v>
      </c>
      <c r="AB14" s="30">
        <f t="shared" si="4"/>
        <v>0</v>
      </c>
      <c r="AC14" s="30">
        <f t="shared" si="20"/>
        <v>0</v>
      </c>
      <c r="AD14" s="30">
        <f>SUMIFS(欧文総説その他!$L$3:$L$102,欧文総説その他!$F$3:$F$102,欧文総説その他集計1!$A14,欧文総説その他!$H$3:$H$102,"1st")</f>
        <v>0</v>
      </c>
      <c r="AE14" s="30">
        <f t="shared" si="14"/>
        <v>0</v>
      </c>
      <c r="AF14" s="30">
        <f t="shared" si="5"/>
        <v>0</v>
      </c>
      <c r="AG14" s="30">
        <f t="shared" si="21"/>
        <v>0</v>
      </c>
      <c r="AH14" s="30">
        <f>SUMIFS(欧文総説その他!$L$3:$L$102,欧文総説その他!$F$3:$F$102,欧文総説その他集計1!$A14,欧文総説その他!$H$3:$H$102,"ECA")</f>
        <v>0</v>
      </c>
      <c r="AI14" s="30">
        <f t="shared" si="15"/>
        <v>0</v>
      </c>
      <c r="AJ14" s="30">
        <f t="shared" si="6"/>
        <v>0</v>
      </c>
      <c r="AK14" s="30">
        <f t="shared" si="22"/>
        <v>0</v>
      </c>
      <c r="AL14" s="30">
        <f>SUMIFS(欧文総説その他!$L$3:$L$102,欧文総説その他!$F$3:$F$102,欧文総説その他集計1!$A14,欧文総説その他!$I$3:$I$102,1)</f>
        <v>0</v>
      </c>
      <c r="AM14" s="30">
        <f t="shared" si="16"/>
        <v>0</v>
      </c>
      <c r="AN14" s="30">
        <f t="shared" si="7"/>
        <v>0</v>
      </c>
      <c r="AO14" s="30">
        <f t="shared" si="23"/>
        <v>0</v>
      </c>
    </row>
    <row r="15" spans="1:41">
      <c r="A15" s="29">
        <v>1992</v>
      </c>
      <c r="B15" s="29">
        <f>COUNTIFS(欧文総説その他!$F$3:$F$102,欧文総説その他集計1!$A15)</f>
        <v>0</v>
      </c>
      <c r="C15" s="29">
        <f t="shared" si="8"/>
        <v>0</v>
      </c>
      <c r="D15" s="29">
        <f>COUNTIFS(欧文総説その他!$F$3:$F$102,欧文総説その他集計1!$A15,欧文総説その他!$H$3:$H$102,"1st")</f>
        <v>0</v>
      </c>
      <c r="E15" s="29">
        <f t="shared" si="8"/>
        <v>0</v>
      </c>
      <c r="F15" s="29">
        <f>COUNTIFS(欧文総説その他!$F$3:$F$102,欧文総説その他集計1!$A15,欧文総説その他!$H$3:$H$102,"ECA")</f>
        <v>0</v>
      </c>
      <c r="G15" s="29">
        <f t="shared" si="8"/>
        <v>0</v>
      </c>
      <c r="H15" s="29">
        <f>COUNTIFS(欧文総説その他!$F$3:$F$102,欧文総説その他集計1!$A15,欧文総説その他!$I$3:$I$102,1)</f>
        <v>0</v>
      </c>
      <c r="I15" s="29">
        <f t="shared" si="8"/>
        <v>0</v>
      </c>
      <c r="J15" s="30">
        <f>SUMIFS(欧文総説その他!$K$3:$K$102,欧文総説その他!$F$3:$F$102,欧文総説その他集計1!$A15)</f>
        <v>0</v>
      </c>
      <c r="K15" s="29">
        <f t="shared" si="9"/>
        <v>0</v>
      </c>
      <c r="L15" s="30">
        <f t="shared" si="0"/>
        <v>0</v>
      </c>
      <c r="M15" s="30">
        <f t="shared" si="24"/>
        <v>0</v>
      </c>
      <c r="N15" s="30">
        <f>SUMIFS(欧文総説その他!$K$3:$K$102,欧文総説その他!$F$3:$F$102,欧文総説その他集計1!$A15,欧文総説その他!$H$3:$H$102,"1st")</f>
        <v>0</v>
      </c>
      <c r="O15" s="29">
        <f t="shared" si="10"/>
        <v>0</v>
      </c>
      <c r="P15" s="30">
        <f t="shared" si="3"/>
        <v>0</v>
      </c>
      <c r="Q15" s="30">
        <f t="shared" si="17"/>
        <v>0</v>
      </c>
      <c r="R15" s="30">
        <f>SUMIFS(欧文総説その他!$K$3:$K$102,欧文総説その他!$F$3:$F$102,欧文総説その他集計1!$A15,欧文総説その他!$H$3:$H$102,"ECA")</f>
        <v>0</v>
      </c>
      <c r="S15" s="30">
        <f t="shared" si="11"/>
        <v>0</v>
      </c>
      <c r="T15" s="30">
        <f t="shared" si="1"/>
        <v>0</v>
      </c>
      <c r="U15" s="30">
        <f t="shared" si="18"/>
        <v>0</v>
      </c>
      <c r="V15" s="30">
        <f>SUMIFS(欧文総説その他!$K$3:$K$102,欧文総説その他!$F$3:$F$102,欧文総説その他集計1!$A15,欧文総説その他!$I$3:$I$102,1)</f>
        <v>0</v>
      </c>
      <c r="W15" s="30">
        <f t="shared" si="12"/>
        <v>0</v>
      </c>
      <c r="X15" s="30">
        <f t="shared" si="2"/>
        <v>0</v>
      </c>
      <c r="Y15" s="30">
        <f t="shared" si="19"/>
        <v>0</v>
      </c>
      <c r="Z15" s="30">
        <f>SUMIFS(欧文総説その他!$L$3:$L$102,欧文総説その他!$F$3:$F$102,欧文総説その他集計1!$A15)</f>
        <v>0</v>
      </c>
      <c r="AA15" s="30">
        <f t="shared" si="13"/>
        <v>0</v>
      </c>
      <c r="AB15" s="30">
        <f t="shared" si="4"/>
        <v>0</v>
      </c>
      <c r="AC15" s="30">
        <f t="shared" si="20"/>
        <v>0</v>
      </c>
      <c r="AD15" s="30">
        <f>SUMIFS(欧文総説その他!$L$3:$L$102,欧文総説その他!$F$3:$F$102,欧文総説その他集計1!$A15,欧文総説その他!$H$3:$H$102,"1st")</f>
        <v>0</v>
      </c>
      <c r="AE15" s="30">
        <f t="shared" si="14"/>
        <v>0</v>
      </c>
      <c r="AF15" s="30">
        <f t="shared" si="5"/>
        <v>0</v>
      </c>
      <c r="AG15" s="30">
        <f t="shared" si="21"/>
        <v>0</v>
      </c>
      <c r="AH15" s="30">
        <f>SUMIFS(欧文総説その他!$L$3:$L$102,欧文総説その他!$F$3:$F$102,欧文総説その他集計1!$A15,欧文総説その他!$H$3:$H$102,"ECA")</f>
        <v>0</v>
      </c>
      <c r="AI15" s="30">
        <f t="shared" si="15"/>
        <v>0</v>
      </c>
      <c r="AJ15" s="30">
        <f t="shared" si="6"/>
        <v>0</v>
      </c>
      <c r="AK15" s="30">
        <f t="shared" si="22"/>
        <v>0</v>
      </c>
      <c r="AL15" s="30">
        <f>SUMIFS(欧文総説その他!$L$3:$L$102,欧文総説その他!$F$3:$F$102,欧文総説その他集計1!$A15,欧文総説その他!$I$3:$I$102,1)</f>
        <v>0</v>
      </c>
      <c r="AM15" s="30">
        <f t="shared" si="16"/>
        <v>0</v>
      </c>
      <c r="AN15" s="30">
        <f t="shared" si="7"/>
        <v>0</v>
      </c>
      <c r="AO15" s="30">
        <f t="shared" si="23"/>
        <v>0</v>
      </c>
    </row>
    <row r="16" spans="1:41">
      <c r="A16" s="29">
        <v>1993</v>
      </c>
      <c r="B16" s="29">
        <f>COUNTIFS(欧文総説その他!$F$3:$F$102,欧文総説その他集計1!$A16)</f>
        <v>0</v>
      </c>
      <c r="C16" s="29">
        <f t="shared" si="8"/>
        <v>0</v>
      </c>
      <c r="D16" s="29">
        <f>COUNTIFS(欧文総説その他!$F$3:$F$102,欧文総説その他集計1!$A16,欧文総説その他!$H$3:$H$102,"1st")</f>
        <v>0</v>
      </c>
      <c r="E16" s="29">
        <f t="shared" si="8"/>
        <v>0</v>
      </c>
      <c r="F16" s="29">
        <f>COUNTIFS(欧文総説その他!$F$3:$F$102,欧文総説その他集計1!$A16,欧文総説その他!$H$3:$H$102,"ECA")</f>
        <v>0</v>
      </c>
      <c r="G16" s="29">
        <f t="shared" si="8"/>
        <v>0</v>
      </c>
      <c r="H16" s="29">
        <f>COUNTIFS(欧文総説その他!$F$3:$F$102,欧文総説その他集計1!$A16,欧文総説その他!$I$3:$I$102,1)</f>
        <v>0</v>
      </c>
      <c r="I16" s="29">
        <f t="shared" si="8"/>
        <v>0</v>
      </c>
      <c r="J16" s="30">
        <f>SUMIFS(欧文総説その他!$K$3:$K$102,欧文総説その他!$F$3:$F$102,欧文総説その他集計1!$A16)</f>
        <v>0</v>
      </c>
      <c r="K16" s="29">
        <f t="shared" si="9"/>
        <v>0</v>
      </c>
      <c r="L16" s="30">
        <f t="shared" si="0"/>
        <v>0</v>
      </c>
      <c r="M16" s="30">
        <f t="shared" si="24"/>
        <v>0</v>
      </c>
      <c r="N16" s="30">
        <f>SUMIFS(欧文総説その他!$K$3:$K$102,欧文総説その他!$F$3:$F$102,欧文総説その他集計1!$A16,欧文総説その他!$H$3:$H$102,"1st")</f>
        <v>0</v>
      </c>
      <c r="O16" s="29">
        <f t="shared" si="10"/>
        <v>0</v>
      </c>
      <c r="P16" s="30">
        <f t="shared" si="3"/>
        <v>0</v>
      </c>
      <c r="Q16" s="30">
        <f t="shared" si="17"/>
        <v>0</v>
      </c>
      <c r="R16" s="30">
        <f>SUMIFS(欧文総説その他!$K$3:$K$102,欧文総説その他!$F$3:$F$102,欧文総説その他集計1!$A16,欧文総説その他!$H$3:$H$102,"ECA")</f>
        <v>0</v>
      </c>
      <c r="S16" s="30">
        <f t="shared" si="11"/>
        <v>0</v>
      </c>
      <c r="T16" s="30">
        <f t="shared" si="1"/>
        <v>0</v>
      </c>
      <c r="U16" s="30">
        <f t="shared" si="18"/>
        <v>0</v>
      </c>
      <c r="V16" s="30">
        <f>SUMIFS(欧文総説その他!$K$3:$K$102,欧文総説その他!$F$3:$F$102,欧文総説その他集計1!$A16,欧文総説その他!$I$3:$I$102,1)</f>
        <v>0</v>
      </c>
      <c r="W16" s="30">
        <f t="shared" si="12"/>
        <v>0</v>
      </c>
      <c r="X16" s="30">
        <f t="shared" si="2"/>
        <v>0</v>
      </c>
      <c r="Y16" s="30">
        <f t="shared" si="19"/>
        <v>0</v>
      </c>
      <c r="Z16" s="30">
        <f>SUMIFS(欧文総説その他!$L$3:$L$102,欧文総説その他!$F$3:$F$102,欧文総説その他集計1!$A16)</f>
        <v>0</v>
      </c>
      <c r="AA16" s="30">
        <f t="shared" si="13"/>
        <v>0</v>
      </c>
      <c r="AB16" s="30">
        <f t="shared" si="4"/>
        <v>0</v>
      </c>
      <c r="AC16" s="30">
        <f t="shared" si="20"/>
        <v>0</v>
      </c>
      <c r="AD16" s="30">
        <f>SUMIFS(欧文総説その他!$L$3:$L$102,欧文総説その他!$F$3:$F$102,欧文総説その他集計1!$A16,欧文総説その他!$H$3:$H$102,"1st")</f>
        <v>0</v>
      </c>
      <c r="AE16" s="30">
        <f t="shared" si="14"/>
        <v>0</v>
      </c>
      <c r="AF16" s="30">
        <f t="shared" si="5"/>
        <v>0</v>
      </c>
      <c r="AG16" s="30">
        <f t="shared" si="21"/>
        <v>0</v>
      </c>
      <c r="AH16" s="30">
        <f>SUMIFS(欧文総説その他!$L$3:$L$102,欧文総説その他!$F$3:$F$102,欧文総説その他集計1!$A16,欧文総説その他!$H$3:$H$102,"ECA")</f>
        <v>0</v>
      </c>
      <c r="AI16" s="30">
        <f t="shared" si="15"/>
        <v>0</v>
      </c>
      <c r="AJ16" s="30">
        <f t="shared" si="6"/>
        <v>0</v>
      </c>
      <c r="AK16" s="30">
        <f t="shared" si="22"/>
        <v>0</v>
      </c>
      <c r="AL16" s="30">
        <f>SUMIFS(欧文総説その他!$L$3:$L$102,欧文総説その他!$F$3:$F$102,欧文総説その他集計1!$A16,欧文総説その他!$I$3:$I$102,1)</f>
        <v>0</v>
      </c>
      <c r="AM16" s="30">
        <f t="shared" si="16"/>
        <v>0</v>
      </c>
      <c r="AN16" s="30">
        <f t="shared" si="7"/>
        <v>0</v>
      </c>
      <c r="AO16" s="30">
        <f t="shared" si="23"/>
        <v>0</v>
      </c>
    </row>
    <row r="17" spans="1:41">
      <c r="A17" s="29">
        <v>1994</v>
      </c>
      <c r="B17" s="29">
        <f>COUNTIFS(欧文総説その他!$F$3:$F$102,欧文総説その他集計1!$A17)</f>
        <v>0</v>
      </c>
      <c r="C17" s="29">
        <f t="shared" si="8"/>
        <v>0</v>
      </c>
      <c r="D17" s="29">
        <f>COUNTIFS(欧文総説その他!$F$3:$F$102,欧文総説その他集計1!$A17,欧文総説その他!$H$3:$H$102,"1st")</f>
        <v>0</v>
      </c>
      <c r="E17" s="29">
        <f t="shared" si="8"/>
        <v>0</v>
      </c>
      <c r="F17" s="29">
        <f>COUNTIFS(欧文総説その他!$F$3:$F$102,欧文総説その他集計1!$A17,欧文総説その他!$H$3:$H$102,"ECA")</f>
        <v>0</v>
      </c>
      <c r="G17" s="29">
        <f t="shared" si="8"/>
        <v>0</v>
      </c>
      <c r="H17" s="29">
        <f>COUNTIFS(欧文総説その他!$F$3:$F$102,欧文総説その他集計1!$A17,欧文総説その他!$I$3:$I$102,1)</f>
        <v>0</v>
      </c>
      <c r="I17" s="29">
        <f t="shared" si="8"/>
        <v>0</v>
      </c>
      <c r="J17" s="30">
        <f>SUMIFS(欧文総説その他!$K$3:$K$102,欧文総説その他!$F$3:$F$102,欧文総説その他集計1!$A17)</f>
        <v>0</v>
      </c>
      <c r="K17" s="29">
        <f t="shared" si="9"/>
        <v>0</v>
      </c>
      <c r="L17" s="30">
        <f t="shared" si="0"/>
        <v>0</v>
      </c>
      <c r="M17" s="30">
        <f t="shared" si="24"/>
        <v>0</v>
      </c>
      <c r="N17" s="30">
        <f>SUMIFS(欧文総説その他!$K$3:$K$102,欧文総説その他!$F$3:$F$102,欧文総説その他集計1!$A17,欧文総説その他!$H$3:$H$102,"1st")</f>
        <v>0</v>
      </c>
      <c r="O17" s="29">
        <f t="shared" si="10"/>
        <v>0</v>
      </c>
      <c r="P17" s="30">
        <f t="shared" si="3"/>
        <v>0</v>
      </c>
      <c r="Q17" s="30">
        <f t="shared" si="17"/>
        <v>0</v>
      </c>
      <c r="R17" s="30">
        <f>SUMIFS(欧文総説その他!$K$3:$K$102,欧文総説その他!$F$3:$F$102,欧文総説その他集計1!$A17,欧文総説その他!$H$3:$H$102,"ECA")</f>
        <v>0</v>
      </c>
      <c r="S17" s="30">
        <f t="shared" si="11"/>
        <v>0</v>
      </c>
      <c r="T17" s="30">
        <f t="shared" si="1"/>
        <v>0</v>
      </c>
      <c r="U17" s="30">
        <f t="shared" si="18"/>
        <v>0</v>
      </c>
      <c r="V17" s="30">
        <f>SUMIFS(欧文総説その他!$K$3:$K$102,欧文総説その他!$F$3:$F$102,欧文総説その他集計1!$A17,欧文総説その他!$I$3:$I$102,1)</f>
        <v>0</v>
      </c>
      <c r="W17" s="30">
        <f t="shared" si="12"/>
        <v>0</v>
      </c>
      <c r="X17" s="30">
        <f t="shared" si="2"/>
        <v>0</v>
      </c>
      <c r="Y17" s="30">
        <f t="shared" si="19"/>
        <v>0</v>
      </c>
      <c r="Z17" s="30">
        <f>SUMIFS(欧文総説その他!$L$3:$L$102,欧文総説その他!$F$3:$F$102,欧文総説その他集計1!$A17)</f>
        <v>0</v>
      </c>
      <c r="AA17" s="30">
        <f t="shared" si="13"/>
        <v>0</v>
      </c>
      <c r="AB17" s="30">
        <f t="shared" si="4"/>
        <v>0</v>
      </c>
      <c r="AC17" s="30">
        <f t="shared" si="20"/>
        <v>0</v>
      </c>
      <c r="AD17" s="30">
        <f>SUMIFS(欧文総説その他!$L$3:$L$102,欧文総説その他!$F$3:$F$102,欧文総説その他集計1!$A17,欧文総説その他!$H$3:$H$102,"1st")</f>
        <v>0</v>
      </c>
      <c r="AE17" s="30">
        <f t="shared" si="14"/>
        <v>0</v>
      </c>
      <c r="AF17" s="30">
        <f t="shared" si="5"/>
        <v>0</v>
      </c>
      <c r="AG17" s="30">
        <f t="shared" si="21"/>
        <v>0</v>
      </c>
      <c r="AH17" s="30">
        <f>SUMIFS(欧文総説その他!$L$3:$L$102,欧文総説その他!$F$3:$F$102,欧文総説その他集計1!$A17,欧文総説その他!$H$3:$H$102,"ECA")</f>
        <v>0</v>
      </c>
      <c r="AI17" s="30">
        <f t="shared" si="15"/>
        <v>0</v>
      </c>
      <c r="AJ17" s="30">
        <f t="shared" si="6"/>
        <v>0</v>
      </c>
      <c r="AK17" s="30">
        <f t="shared" si="22"/>
        <v>0</v>
      </c>
      <c r="AL17" s="30">
        <f>SUMIFS(欧文総説その他!$L$3:$L$102,欧文総説その他!$F$3:$F$102,欧文総説その他集計1!$A17,欧文総説その他!$I$3:$I$102,1)</f>
        <v>0</v>
      </c>
      <c r="AM17" s="30">
        <f t="shared" si="16"/>
        <v>0</v>
      </c>
      <c r="AN17" s="30">
        <f t="shared" si="7"/>
        <v>0</v>
      </c>
      <c r="AO17" s="30">
        <f t="shared" si="23"/>
        <v>0</v>
      </c>
    </row>
    <row r="18" spans="1:41">
      <c r="A18" s="29">
        <v>1995</v>
      </c>
      <c r="B18" s="29">
        <f>COUNTIFS(欧文総説その他!$F$3:$F$102,欧文総説その他集計1!$A18)</f>
        <v>0</v>
      </c>
      <c r="C18" s="29">
        <f t="shared" si="8"/>
        <v>0</v>
      </c>
      <c r="D18" s="29">
        <f>COUNTIFS(欧文総説その他!$F$3:$F$102,欧文総説その他集計1!$A18,欧文総説その他!$H$3:$H$102,"1st")</f>
        <v>0</v>
      </c>
      <c r="E18" s="29">
        <f t="shared" si="8"/>
        <v>0</v>
      </c>
      <c r="F18" s="29">
        <f>COUNTIFS(欧文総説その他!$F$3:$F$102,欧文総説その他集計1!$A18,欧文総説その他!$H$3:$H$102,"ECA")</f>
        <v>0</v>
      </c>
      <c r="G18" s="29">
        <f t="shared" si="8"/>
        <v>0</v>
      </c>
      <c r="H18" s="29">
        <f>COUNTIFS(欧文総説その他!$F$3:$F$102,欧文総説その他集計1!$A18,欧文総説その他!$I$3:$I$102,1)</f>
        <v>0</v>
      </c>
      <c r="I18" s="29">
        <f t="shared" si="8"/>
        <v>0</v>
      </c>
      <c r="J18" s="30">
        <f>SUMIFS(欧文総説その他!$K$3:$K$102,欧文総説その他!$F$3:$F$102,欧文総説その他集計1!$A18)</f>
        <v>0</v>
      </c>
      <c r="K18" s="29">
        <f t="shared" si="9"/>
        <v>0</v>
      </c>
      <c r="L18" s="30">
        <f t="shared" si="0"/>
        <v>0</v>
      </c>
      <c r="M18" s="30">
        <f t="shared" si="24"/>
        <v>0</v>
      </c>
      <c r="N18" s="30">
        <f>SUMIFS(欧文総説その他!$K$3:$K$102,欧文総説その他!$F$3:$F$102,欧文総説その他集計1!$A18,欧文総説その他!$H$3:$H$102,"1st")</f>
        <v>0</v>
      </c>
      <c r="O18" s="29">
        <f t="shared" si="10"/>
        <v>0</v>
      </c>
      <c r="P18" s="30">
        <f t="shared" si="3"/>
        <v>0</v>
      </c>
      <c r="Q18" s="30">
        <f t="shared" si="17"/>
        <v>0</v>
      </c>
      <c r="R18" s="30">
        <f>SUMIFS(欧文総説その他!$K$3:$K$102,欧文総説その他!$F$3:$F$102,欧文総説その他集計1!$A18,欧文総説その他!$H$3:$H$102,"ECA")</f>
        <v>0</v>
      </c>
      <c r="S18" s="30">
        <f t="shared" si="11"/>
        <v>0</v>
      </c>
      <c r="T18" s="30">
        <f t="shared" si="1"/>
        <v>0</v>
      </c>
      <c r="U18" s="30">
        <f t="shared" si="18"/>
        <v>0</v>
      </c>
      <c r="V18" s="30">
        <f>SUMIFS(欧文総説その他!$K$3:$K$102,欧文総説その他!$F$3:$F$102,欧文総説その他集計1!$A18,欧文総説その他!$I$3:$I$102,1)</f>
        <v>0</v>
      </c>
      <c r="W18" s="30">
        <f t="shared" si="12"/>
        <v>0</v>
      </c>
      <c r="X18" s="30">
        <f t="shared" si="2"/>
        <v>0</v>
      </c>
      <c r="Y18" s="30">
        <f t="shared" si="19"/>
        <v>0</v>
      </c>
      <c r="Z18" s="30">
        <f>SUMIFS(欧文総説その他!$L$3:$L$102,欧文総説その他!$F$3:$F$102,欧文総説その他集計1!$A18)</f>
        <v>0</v>
      </c>
      <c r="AA18" s="30">
        <f t="shared" si="13"/>
        <v>0</v>
      </c>
      <c r="AB18" s="30">
        <f t="shared" si="4"/>
        <v>0</v>
      </c>
      <c r="AC18" s="30">
        <f t="shared" si="20"/>
        <v>0</v>
      </c>
      <c r="AD18" s="30">
        <f>SUMIFS(欧文総説その他!$L$3:$L$102,欧文総説その他!$F$3:$F$102,欧文総説その他集計1!$A18,欧文総説その他!$H$3:$H$102,"1st")</f>
        <v>0</v>
      </c>
      <c r="AE18" s="30">
        <f t="shared" si="14"/>
        <v>0</v>
      </c>
      <c r="AF18" s="30">
        <f t="shared" si="5"/>
        <v>0</v>
      </c>
      <c r="AG18" s="30">
        <f t="shared" si="21"/>
        <v>0</v>
      </c>
      <c r="AH18" s="30">
        <f>SUMIFS(欧文総説その他!$L$3:$L$102,欧文総説その他!$F$3:$F$102,欧文総説その他集計1!$A18,欧文総説その他!$H$3:$H$102,"ECA")</f>
        <v>0</v>
      </c>
      <c r="AI18" s="30">
        <f t="shared" si="15"/>
        <v>0</v>
      </c>
      <c r="AJ18" s="30">
        <f t="shared" si="6"/>
        <v>0</v>
      </c>
      <c r="AK18" s="30">
        <f t="shared" si="22"/>
        <v>0</v>
      </c>
      <c r="AL18" s="30">
        <f>SUMIFS(欧文総説その他!$L$3:$L$102,欧文総説その他!$F$3:$F$102,欧文総説その他集計1!$A18,欧文総説その他!$I$3:$I$102,1)</f>
        <v>0</v>
      </c>
      <c r="AM18" s="30">
        <f t="shared" si="16"/>
        <v>0</v>
      </c>
      <c r="AN18" s="30">
        <f t="shared" si="7"/>
        <v>0</v>
      </c>
      <c r="AO18" s="30">
        <f t="shared" si="23"/>
        <v>0</v>
      </c>
    </row>
    <row r="19" spans="1:41">
      <c r="A19" s="29">
        <v>1996</v>
      </c>
      <c r="B19" s="29">
        <f>COUNTIFS(欧文総説その他!$F$3:$F$102,欧文総説その他集計1!$A19)</f>
        <v>0</v>
      </c>
      <c r="C19" s="29">
        <f t="shared" si="8"/>
        <v>0</v>
      </c>
      <c r="D19" s="29">
        <f>COUNTIFS(欧文総説その他!$F$3:$F$102,欧文総説その他集計1!$A19,欧文総説その他!$H$3:$H$102,"1st")</f>
        <v>0</v>
      </c>
      <c r="E19" s="29">
        <f t="shared" si="8"/>
        <v>0</v>
      </c>
      <c r="F19" s="29">
        <f>COUNTIFS(欧文総説その他!$F$3:$F$102,欧文総説その他集計1!$A19,欧文総説その他!$H$3:$H$102,"ECA")</f>
        <v>0</v>
      </c>
      <c r="G19" s="29">
        <f t="shared" si="8"/>
        <v>0</v>
      </c>
      <c r="H19" s="29">
        <f>COUNTIFS(欧文総説その他!$F$3:$F$102,欧文総説その他集計1!$A19,欧文総説その他!$I$3:$I$102,1)</f>
        <v>0</v>
      </c>
      <c r="I19" s="29">
        <f t="shared" si="8"/>
        <v>0</v>
      </c>
      <c r="J19" s="30">
        <f>SUMIFS(欧文総説その他!$K$3:$K$102,欧文総説その他!$F$3:$F$102,欧文総説その他集計1!$A19)</f>
        <v>0</v>
      </c>
      <c r="K19" s="29">
        <f t="shared" si="9"/>
        <v>0</v>
      </c>
      <c r="L19" s="30">
        <f t="shared" si="0"/>
        <v>0</v>
      </c>
      <c r="M19" s="30">
        <f t="shared" si="24"/>
        <v>0</v>
      </c>
      <c r="N19" s="30">
        <f>SUMIFS(欧文総説その他!$K$3:$K$102,欧文総説その他!$F$3:$F$102,欧文総説その他集計1!$A19,欧文総説その他!$H$3:$H$102,"1st")</f>
        <v>0</v>
      </c>
      <c r="O19" s="29">
        <f t="shared" si="10"/>
        <v>0</v>
      </c>
      <c r="P19" s="30">
        <f t="shared" si="3"/>
        <v>0</v>
      </c>
      <c r="Q19" s="30">
        <f t="shared" si="17"/>
        <v>0</v>
      </c>
      <c r="R19" s="30">
        <f>SUMIFS(欧文総説その他!$K$3:$K$102,欧文総説その他!$F$3:$F$102,欧文総説その他集計1!$A19,欧文総説その他!$H$3:$H$102,"ECA")</f>
        <v>0</v>
      </c>
      <c r="S19" s="30">
        <f t="shared" si="11"/>
        <v>0</v>
      </c>
      <c r="T19" s="30">
        <f t="shared" si="1"/>
        <v>0</v>
      </c>
      <c r="U19" s="30">
        <f t="shared" si="18"/>
        <v>0</v>
      </c>
      <c r="V19" s="30">
        <f>SUMIFS(欧文総説その他!$K$3:$K$102,欧文総説その他!$F$3:$F$102,欧文総説その他集計1!$A19,欧文総説その他!$I$3:$I$102,1)</f>
        <v>0</v>
      </c>
      <c r="W19" s="30">
        <f t="shared" si="12"/>
        <v>0</v>
      </c>
      <c r="X19" s="30">
        <f t="shared" si="2"/>
        <v>0</v>
      </c>
      <c r="Y19" s="30">
        <f t="shared" si="19"/>
        <v>0</v>
      </c>
      <c r="Z19" s="30">
        <f>SUMIFS(欧文総説その他!$L$3:$L$102,欧文総説その他!$F$3:$F$102,欧文総説その他集計1!$A19)</f>
        <v>0</v>
      </c>
      <c r="AA19" s="30">
        <f t="shared" si="13"/>
        <v>0</v>
      </c>
      <c r="AB19" s="30">
        <f t="shared" si="4"/>
        <v>0</v>
      </c>
      <c r="AC19" s="30">
        <f t="shared" si="20"/>
        <v>0</v>
      </c>
      <c r="AD19" s="30">
        <f>SUMIFS(欧文総説その他!$L$3:$L$102,欧文総説その他!$F$3:$F$102,欧文総説その他集計1!$A19,欧文総説その他!$H$3:$H$102,"1st")</f>
        <v>0</v>
      </c>
      <c r="AE19" s="30">
        <f t="shared" si="14"/>
        <v>0</v>
      </c>
      <c r="AF19" s="30">
        <f t="shared" si="5"/>
        <v>0</v>
      </c>
      <c r="AG19" s="30">
        <f t="shared" si="21"/>
        <v>0</v>
      </c>
      <c r="AH19" s="30">
        <f>SUMIFS(欧文総説その他!$L$3:$L$102,欧文総説その他!$F$3:$F$102,欧文総説その他集計1!$A19,欧文総説その他!$H$3:$H$102,"ECA")</f>
        <v>0</v>
      </c>
      <c r="AI19" s="30">
        <f t="shared" si="15"/>
        <v>0</v>
      </c>
      <c r="AJ19" s="30">
        <f t="shared" si="6"/>
        <v>0</v>
      </c>
      <c r="AK19" s="30">
        <f t="shared" si="22"/>
        <v>0</v>
      </c>
      <c r="AL19" s="30">
        <f>SUMIFS(欧文総説その他!$L$3:$L$102,欧文総説その他!$F$3:$F$102,欧文総説その他集計1!$A19,欧文総説その他!$I$3:$I$102,1)</f>
        <v>0</v>
      </c>
      <c r="AM19" s="30">
        <f t="shared" si="16"/>
        <v>0</v>
      </c>
      <c r="AN19" s="30">
        <f t="shared" si="7"/>
        <v>0</v>
      </c>
      <c r="AO19" s="30">
        <f t="shared" si="23"/>
        <v>0</v>
      </c>
    </row>
    <row r="20" spans="1:41">
      <c r="A20" s="29">
        <v>1997</v>
      </c>
      <c r="B20" s="29">
        <f>COUNTIFS(欧文総説その他!$F$3:$F$102,欧文総説その他集計1!$A20)</f>
        <v>0</v>
      </c>
      <c r="C20" s="29">
        <f t="shared" si="8"/>
        <v>0</v>
      </c>
      <c r="D20" s="29">
        <f>COUNTIFS(欧文総説その他!$F$3:$F$102,欧文総説その他集計1!$A20,欧文総説その他!$H$3:$H$102,"1st")</f>
        <v>0</v>
      </c>
      <c r="E20" s="29">
        <f t="shared" si="8"/>
        <v>0</v>
      </c>
      <c r="F20" s="29">
        <f>COUNTIFS(欧文総説その他!$F$3:$F$102,欧文総説その他集計1!$A20,欧文総説その他!$H$3:$H$102,"ECA")</f>
        <v>0</v>
      </c>
      <c r="G20" s="29">
        <f t="shared" si="8"/>
        <v>0</v>
      </c>
      <c r="H20" s="29">
        <f>COUNTIFS(欧文総説その他!$F$3:$F$102,欧文総説その他集計1!$A20,欧文総説その他!$I$3:$I$102,1)</f>
        <v>0</v>
      </c>
      <c r="I20" s="29">
        <f t="shared" si="8"/>
        <v>0</v>
      </c>
      <c r="J20" s="30">
        <f>SUMIFS(欧文総説その他!$K$3:$K$102,欧文総説その他!$F$3:$F$102,欧文総説その他集計1!$A20)</f>
        <v>0</v>
      </c>
      <c r="K20" s="29">
        <f t="shared" si="9"/>
        <v>0</v>
      </c>
      <c r="L20" s="30">
        <f t="shared" si="0"/>
        <v>0</v>
      </c>
      <c r="M20" s="30">
        <f t="shared" si="24"/>
        <v>0</v>
      </c>
      <c r="N20" s="30">
        <f>SUMIFS(欧文総説その他!$K$3:$K$102,欧文総説その他!$F$3:$F$102,欧文総説その他集計1!$A20,欧文総説その他!$H$3:$H$102,"1st")</f>
        <v>0</v>
      </c>
      <c r="O20" s="29">
        <f t="shared" si="10"/>
        <v>0</v>
      </c>
      <c r="P20" s="30">
        <f t="shared" si="3"/>
        <v>0</v>
      </c>
      <c r="Q20" s="30">
        <f t="shared" si="17"/>
        <v>0</v>
      </c>
      <c r="R20" s="30">
        <f>SUMIFS(欧文総説その他!$K$3:$K$102,欧文総説その他!$F$3:$F$102,欧文総説その他集計1!$A20,欧文総説その他!$H$3:$H$102,"ECA")</f>
        <v>0</v>
      </c>
      <c r="S20" s="30">
        <f t="shared" si="11"/>
        <v>0</v>
      </c>
      <c r="T20" s="30">
        <f t="shared" si="1"/>
        <v>0</v>
      </c>
      <c r="U20" s="30">
        <f t="shared" si="18"/>
        <v>0</v>
      </c>
      <c r="V20" s="30">
        <f>SUMIFS(欧文総説その他!$K$3:$K$102,欧文総説その他!$F$3:$F$102,欧文総説その他集計1!$A20,欧文総説その他!$I$3:$I$102,1)</f>
        <v>0</v>
      </c>
      <c r="W20" s="30">
        <f t="shared" si="12"/>
        <v>0</v>
      </c>
      <c r="X20" s="30">
        <f t="shared" si="2"/>
        <v>0</v>
      </c>
      <c r="Y20" s="30">
        <f t="shared" si="19"/>
        <v>0</v>
      </c>
      <c r="Z20" s="30">
        <f>SUMIFS(欧文総説その他!$L$3:$L$102,欧文総説その他!$F$3:$F$102,欧文総説その他集計1!$A20)</f>
        <v>0</v>
      </c>
      <c r="AA20" s="30">
        <f t="shared" si="13"/>
        <v>0</v>
      </c>
      <c r="AB20" s="30">
        <f t="shared" si="4"/>
        <v>0</v>
      </c>
      <c r="AC20" s="30">
        <f t="shared" si="20"/>
        <v>0</v>
      </c>
      <c r="AD20" s="30">
        <f>SUMIFS(欧文総説その他!$L$3:$L$102,欧文総説その他!$F$3:$F$102,欧文総説その他集計1!$A20,欧文総説その他!$H$3:$H$102,"1st")</f>
        <v>0</v>
      </c>
      <c r="AE20" s="30">
        <f t="shared" si="14"/>
        <v>0</v>
      </c>
      <c r="AF20" s="30">
        <f t="shared" si="5"/>
        <v>0</v>
      </c>
      <c r="AG20" s="30">
        <f t="shared" si="21"/>
        <v>0</v>
      </c>
      <c r="AH20" s="30">
        <f>SUMIFS(欧文総説その他!$L$3:$L$102,欧文総説その他!$F$3:$F$102,欧文総説その他集計1!$A20,欧文総説その他!$H$3:$H$102,"ECA")</f>
        <v>0</v>
      </c>
      <c r="AI20" s="30">
        <f t="shared" si="15"/>
        <v>0</v>
      </c>
      <c r="AJ20" s="30">
        <f t="shared" si="6"/>
        <v>0</v>
      </c>
      <c r="AK20" s="30">
        <f t="shared" si="22"/>
        <v>0</v>
      </c>
      <c r="AL20" s="30">
        <f>SUMIFS(欧文総説その他!$L$3:$L$102,欧文総説その他!$F$3:$F$102,欧文総説その他集計1!$A20,欧文総説その他!$I$3:$I$102,1)</f>
        <v>0</v>
      </c>
      <c r="AM20" s="30">
        <f t="shared" si="16"/>
        <v>0</v>
      </c>
      <c r="AN20" s="30">
        <f t="shared" si="7"/>
        <v>0</v>
      </c>
      <c r="AO20" s="30">
        <f t="shared" si="23"/>
        <v>0</v>
      </c>
    </row>
    <row r="21" spans="1:41">
      <c r="A21" s="29">
        <v>1998</v>
      </c>
      <c r="B21" s="29">
        <f>COUNTIFS(欧文総説その他!$F$3:$F$102,欧文総説その他集計1!$A21)</f>
        <v>0</v>
      </c>
      <c r="C21" s="29">
        <f t="shared" ref="C21:I36" si="25">B21+C20</f>
        <v>0</v>
      </c>
      <c r="D21" s="29">
        <f>COUNTIFS(欧文総説その他!$F$3:$F$102,欧文総説その他集計1!$A21,欧文総説その他!$H$3:$H$102,"1st")</f>
        <v>0</v>
      </c>
      <c r="E21" s="29">
        <f t="shared" si="25"/>
        <v>0</v>
      </c>
      <c r="F21" s="29">
        <f>COUNTIFS(欧文総説その他!$F$3:$F$102,欧文総説その他集計1!$A21,欧文総説その他!$H$3:$H$102,"ECA")</f>
        <v>0</v>
      </c>
      <c r="G21" s="29">
        <f t="shared" si="25"/>
        <v>0</v>
      </c>
      <c r="H21" s="29">
        <f>COUNTIFS(欧文総説その他!$F$3:$F$102,欧文総説その他集計1!$A21,欧文総説その他!$I$3:$I$102,1)</f>
        <v>0</v>
      </c>
      <c r="I21" s="29">
        <f t="shared" si="25"/>
        <v>0</v>
      </c>
      <c r="J21" s="30">
        <f>SUMIFS(欧文総説その他!$K$3:$K$102,欧文総説その他!$F$3:$F$102,欧文総説その他集計1!$A21)</f>
        <v>0</v>
      </c>
      <c r="K21" s="29">
        <f t="shared" si="9"/>
        <v>0</v>
      </c>
      <c r="L21" s="30">
        <f t="shared" si="0"/>
        <v>0</v>
      </c>
      <c r="M21" s="30">
        <f t="shared" si="24"/>
        <v>0</v>
      </c>
      <c r="N21" s="30">
        <f>SUMIFS(欧文総説その他!$K$3:$K$102,欧文総説その他!$F$3:$F$102,欧文総説その他集計1!$A21,欧文総説その他!$H$3:$H$102,"1st")</f>
        <v>0</v>
      </c>
      <c r="O21" s="29">
        <f t="shared" si="10"/>
        <v>0</v>
      </c>
      <c r="P21" s="30">
        <f t="shared" si="3"/>
        <v>0</v>
      </c>
      <c r="Q21" s="30">
        <f t="shared" si="17"/>
        <v>0</v>
      </c>
      <c r="R21" s="30">
        <f>SUMIFS(欧文総説その他!$K$3:$K$102,欧文総説その他!$F$3:$F$102,欧文総説その他集計1!$A21,欧文総説その他!$H$3:$H$102,"ECA")</f>
        <v>0</v>
      </c>
      <c r="S21" s="30">
        <f t="shared" si="11"/>
        <v>0</v>
      </c>
      <c r="T21" s="30">
        <f t="shared" si="1"/>
        <v>0</v>
      </c>
      <c r="U21" s="30">
        <f t="shared" si="18"/>
        <v>0</v>
      </c>
      <c r="V21" s="30">
        <f>SUMIFS(欧文総説その他!$K$3:$K$102,欧文総説その他!$F$3:$F$102,欧文総説その他集計1!$A21,欧文総説その他!$I$3:$I$102,1)</f>
        <v>0</v>
      </c>
      <c r="W21" s="30">
        <f t="shared" si="12"/>
        <v>0</v>
      </c>
      <c r="X21" s="30">
        <f t="shared" si="2"/>
        <v>0</v>
      </c>
      <c r="Y21" s="30">
        <f t="shared" si="19"/>
        <v>0</v>
      </c>
      <c r="Z21" s="30">
        <f>SUMIFS(欧文総説その他!$L$3:$L$102,欧文総説その他!$F$3:$F$102,欧文総説その他集計1!$A21)</f>
        <v>0</v>
      </c>
      <c r="AA21" s="30">
        <f t="shared" si="13"/>
        <v>0</v>
      </c>
      <c r="AB21" s="30">
        <f t="shared" si="4"/>
        <v>0</v>
      </c>
      <c r="AC21" s="30">
        <f t="shared" si="20"/>
        <v>0</v>
      </c>
      <c r="AD21" s="30">
        <f>SUMIFS(欧文総説その他!$L$3:$L$102,欧文総説その他!$F$3:$F$102,欧文総説その他集計1!$A21,欧文総説その他!$H$3:$H$102,"1st")</f>
        <v>0</v>
      </c>
      <c r="AE21" s="30">
        <f t="shared" si="14"/>
        <v>0</v>
      </c>
      <c r="AF21" s="30">
        <f t="shared" si="5"/>
        <v>0</v>
      </c>
      <c r="AG21" s="30">
        <f t="shared" si="21"/>
        <v>0</v>
      </c>
      <c r="AH21" s="30">
        <f>SUMIFS(欧文総説その他!$L$3:$L$102,欧文総説その他!$F$3:$F$102,欧文総説その他集計1!$A21,欧文総説その他!$H$3:$H$102,"ECA")</f>
        <v>0</v>
      </c>
      <c r="AI21" s="30">
        <f t="shared" si="15"/>
        <v>0</v>
      </c>
      <c r="AJ21" s="30">
        <f t="shared" si="6"/>
        <v>0</v>
      </c>
      <c r="AK21" s="30">
        <f t="shared" si="22"/>
        <v>0</v>
      </c>
      <c r="AL21" s="30">
        <f>SUMIFS(欧文総説その他!$L$3:$L$102,欧文総説その他!$F$3:$F$102,欧文総説その他集計1!$A21,欧文総説その他!$I$3:$I$102,1)</f>
        <v>0</v>
      </c>
      <c r="AM21" s="30">
        <f t="shared" si="16"/>
        <v>0</v>
      </c>
      <c r="AN21" s="30">
        <f t="shared" si="7"/>
        <v>0</v>
      </c>
      <c r="AO21" s="30">
        <f t="shared" si="23"/>
        <v>0</v>
      </c>
    </row>
    <row r="22" spans="1:41">
      <c r="A22" s="29">
        <v>1999</v>
      </c>
      <c r="B22" s="29">
        <f>COUNTIFS(欧文総説その他!$F$3:$F$102,欧文総説その他集計1!$A22)</f>
        <v>0</v>
      </c>
      <c r="C22" s="29">
        <f t="shared" si="25"/>
        <v>0</v>
      </c>
      <c r="D22" s="29">
        <f>COUNTIFS(欧文総説その他!$F$3:$F$102,欧文総説その他集計1!$A22,欧文総説その他!$H$3:$H$102,"1st")</f>
        <v>0</v>
      </c>
      <c r="E22" s="29">
        <f t="shared" si="25"/>
        <v>0</v>
      </c>
      <c r="F22" s="29">
        <f>COUNTIFS(欧文総説その他!$F$3:$F$102,欧文総説その他集計1!$A22,欧文総説その他!$H$3:$H$102,"ECA")</f>
        <v>0</v>
      </c>
      <c r="G22" s="29">
        <f t="shared" si="25"/>
        <v>0</v>
      </c>
      <c r="H22" s="29">
        <f>COUNTIFS(欧文総説その他!$F$3:$F$102,欧文総説その他集計1!$A22,欧文総説その他!$I$3:$I$102,1)</f>
        <v>0</v>
      </c>
      <c r="I22" s="29">
        <f t="shared" si="25"/>
        <v>0</v>
      </c>
      <c r="J22" s="30">
        <f>SUMIFS(欧文総説その他!$K$3:$K$102,欧文総説その他!$F$3:$F$102,欧文総説その他集計1!$A22)</f>
        <v>0</v>
      </c>
      <c r="K22" s="29">
        <f t="shared" si="9"/>
        <v>0</v>
      </c>
      <c r="L22" s="30">
        <f t="shared" si="0"/>
        <v>0</v>
      </c>
      <c r="M22" s="30">
        <f t="shared" si="24"/>
        <v>0</v>
      </c>
      <c r="N22" s="30">
        <f>SUMIFS(欧文総説その他!$K$3:$K$102,欧文総説その他!$F$3:$F$102,欧文総説その他集計1!$A22,欧文総説その他!$H$3:$H$102,"1st")</f>
        <v>0</v>
      </c>
      <c r="O22" s="29">
        <f t="shared" si="10"/>
        <v>0</v>
      </c>
      <c r="P22" s="30">
        <f t="shared" si="3"/>
        <v>0</v>
      </c>
      <c r="Q22" s="30">
        <f t="shared" si="17"/>
        <v>0</v>
      </c>
      <c r="R22" s="30">
        <f>SUMIFS(欧文総説その他!$K$3:$K$102,欧文総説その他!$F$3:$F$102,欧文総説その他集計1!$A22,欧文総説その他!$H$3:$H$102,"ECA")</f>
        <v>0</v>
      </c>
      <c r="S22" s="30">
        <f t="shared" si="11"/>
        <v>0</v>
      </c>
      <c r="T22" s="30">
        <f t="shared" si="1"/>
        <v>0</v>
      </c>
      <c r="U22" s="30">
        <f t="shared" si="18"/>
        <v>0</v>
      </c>
      <c r="V22" s="30">
        <f>SUMIFS(欧文総説その他!$K$3:$K$102,欧文総説その他!$F$3:$F$102,欧文総説その他集計1!$A22,欧文総説その他!$I$3:$I$102,1)</f>
        <v>0</v>
      </c>
      <c r="W22" s="30">
        <f t="shared" si="12"/>
        <v>0</v>
      </c>
      <c r="X22" s="30">
        <f t="shared" si="2"/>
        <v>0</v>
      </c>
      <c r="Y22" s="30">
        <f t="shared" si="19"/>
        <v>0</v>
      </c>
      <c r="Z22" s="30">
        <f>SUMIFS(欧文総説その他!$L$3:$L$102,欧文総説その他!$F$3:$F$102,欧文総説その他集計1!$A22)</f>
        <v>0</v>
      </c>
      <c r="AA22" s="30">
        <f t="shared" si="13"/>
        <v>0</v>
      </c>
      <c r="AB22" s="30">
        <f t="shared" si="4"/>
        <v>0</v>
      </c>
      <c r="AC22" s="30">
        <f t="shared" si="20"/>
        <v>0</v>
      </c>
      <c r="AD22" s="30">
        <f>SUMIFS(欧文総説その他!$L$3:$L$102,欧文総説その他!$F$3:$F$102,欧文総説その他集計1!$A22,欧文総説その他!$H$3:$H$102,"1st")</f>
        <v>0</v>
      </c>
      <c r="AE22" s="30">
        <f t="shared" si="14"/>
        <v>0</v>
      </c>
      <c r="AF22" s="30">
        <f t="shared" si="5"/>
        <v>0</v>
      </c>
      <c r="AG22" s="30">
        <f t="shared" si="21"/>
        <v>0</v>
      </c>
      <c r="AH22" s="30">
        <f>SUMIFS(欧文総説その他!$L$3:$L$102,欧文総説その他!$F$3:$F$102,欧文総説その他集計1!$A22,欧文総説その他!$H$3:$H$102,"ECA")</f>
        <v>0</v>
      </c>
      <c r="AI22" s="30">
        <f t="shared" si="15"/>
        <v>0</v>
      </c>
      <c r="AJ22" s="30">
        <f t="shared" si="6"/>
        <v>0</v>
      </c>
      <c r="AK22" s="30">
        <f t="shared" si="22"/>
        <v>0</v>
      </c>
      <c r="AL22" s="30">
        <f>SUMIFS(欧文総説その他!$L$3:$L$102,欧文総説その他!$F$3:$F$102,欧文総説その他集計1!$A22,欧文総説その他!$I$3:$I$102,1)</f>
        <v>0</v>
      </c>
      <c r="AM22" s="30">
        <f t="shared" si="16"/>
        <v>0</v>
      </c>
      <c r="AN22" s="30">
        <f t="shared" si="7"/>
        <v>0</v>
      </c>
      <c r="AO22" s="30">
        <f t="shared" si="23"/>
        <v>0</v>
      </c>
    </row>
    <row r="23" spans="1:41">
      <c r="A23" s="29">
        <v>2000</v>
      </c>
      <c r="B23" s="29">
        <f>COUNTIFS(欧文総説その他!$F$3:$F$102,欧文総説その他集計1!$A23)</f>
        <v>0</v>
      </c>
      <c r="C23" s="29">
        <f t="shared" si="25"/>
        <v>0</v>
      </c>
      <c r="D23" s="29">
        <f>COUNTIFS(欧文総説その他!$F$3:$F$102,欧文総説その他集計1!$A23,欧文総説その他!$H$3:$H$102,"1st")</f>
        <v>0</v>
      </c>
      <c r="E23" s="29">
        <f t="shared" si="25"/>
        <v>0</v>
      </c>
      <c r="F23" s="29">
        <f>COUNTIFS(欧文総説その他!$F$3:$F$102,欧文総説その他集計1!$A23,欧文総説その他!$H$3:$H$102,"ECA")</f>
        <v>0</v>
      </c>
      <c r="G23" s="29">
        <f t="shared" si="25"/>
        <v>0</v>
      </c>
      <c r="H23" s="29">
        <f>COUNTIFS(欧文総説その他!$F$3:$F$102,欧文総説その他集計1!$A23,欧文総説その他!$I$3:$I$102,1)</f>
        <v>0</v>
      </c>
      <c r="I23" s="29">
        <f t="shared" si="25"/>
        <v>0</v>
      </c>
      <c r="J23" s="30">
        <f>SUMIFS(欧文総説その他!$K$3:$K$102,欧文総説その他!$F$3:$F$102,欧文総説その他集計1!$A23)</f>
        <v>0</v>
      </c>
      <c r="K23" s="29">
        <f t="shared" si="9"/>
        <v>0</v>
      </c>
      <c r="L23" s="30">
        <f t="shared" si="0"/>
        <v>0</v>
      </c>
      <c r="M23" s="30">
        <f t="shared" si="24"/>
        <v>0</v>
      </c>
      <c r="N23" s="30">
        <f>SUMIFS(欧文総説その他!$K$3:$K$102,欧文総説その他!$F$3:$F$102,欧文総説その他集計1!$A23,欧文総説その他!$H$3:$H$102,"1st")</f>
        <v>0</v>
      </c>
      <c r="O23" s="29">
        <f t="shared" si="10"/>
        <v>0</v>
      </c>
      <c r="P23" s="30">
        <f t="shared" si="3"/>
        <v>0</v>
      </c>
      <c r="Q23" s="30">
        <f t="shared" si="17"/>
        <v>0</v>
      </c>
      <c r="R23" s="30">
        <f>SUMIFS(欧文総説その他!$K$3:$K$102,欧文総説その他!$F$3:$F$102,欧文総説その他集計1!$A23,欧文総説その他!$H$3:$H$102,"ECA")</f>
        <v>0</v>
      </c>
      <c r="S23" s="30">
        <f t="shared" si="11"/>
        <v>0</v>
      </c>
      <c r="T23" s="30">
        <f t="shared" si="1"/>
        <v>0</v>
      </c>
      <c r="U23" s="30">
        <f t="shared" si="18"/>
        <v>0</v>
      </c>
      <c r="V23" s="30">
        <f>SUMIFS(欧文総説その他!$K$3:$K$102,欧文総説その他!$F$3:$F$102,欧文総説その他集計1!$A23,欧文総説その他!$I$3:$I$102,1)</f>
        <v>0</v>
      </c>
      <c r="W23" s="30">
        <f t="shared" si="12"/>
        <v>0</v>
      </c>
      <c r="X23" s="30">
        <f t="shared" si="2"/>
        <v>0</v>
      </c>
      <c r="Y23" s="30">
        <f t="shared" si="19"/>
        <v>0</v>
      </c>
      <c r="Z23" s="30">
        <f>SUMIFS(欧文総説その他!$L$3:$L$102,欧文総説その他!$F$3:$F$102,欧文総説その他集計1!$A23)</f>
        <v>0</v>
      </c>
      <c r="AA23" s="30">
        <f t="shared" si="13"/>
        <v>0</v>
      </c>
      <c r="AB23" s="30">
        <f t="shared" si="4"/>
        <v>0</v>
      </c>
      <c r="AC23" s="30">
        <f t="shared" si="20"/>
        <v>0</v>
      </c>
      <c r="AD23" s="30">
        <f>SUMIFS(欧文総説その他!$L$3:$L$102,欧文総説その他!$F$3:$F$102,欧文総説その他集計1!$A23,欧文総説その他!$H$3:$H$102,"1st")</f>
        <v>0</v>
      </c>
      <c r="AE23" s="30">
        <f t="shared" si="14"/>
        <v>0</v>
      </c>
      <c r="AF23" s="30">
        <f t="shared" si="5"/>
        <v>0</v>
      </c>
      <c r="AG23" s="30">
        <f t="shared" si="21"/>
        <v>0</v>
      </c>
      <c r="AH23" s="30">
        <f>SUMIFS(欧文総説その他!$L$3:$L$102,欧文総説その他!$F$3:$F$102,欧文総説その他集計1!$A23,欧文総説その他!$H$3:$H$102,"ECA")</f>
        <v>0</v>
      </c>
      <c r="AI23" s="30">
        <f t="shared" si="15"/>
        <v>0</v>
      </c>
      <c r="AJ23" s="30">
        <f t="shared" si="6"/>
        <v>0</v>
      </c>
      <c r="AK23" s="30">
        <f t="shared" si="22"/>
        <v>0</v>
      </c>
      <c r="AL23" s="30">
        <f>SUMIFS(欧文総説その他!$L$3:$L$102,欧文総説その他!$F$3:$F$102,欧文総説その他集計1!$A23,欧文総説その他!$I$3:$I$102,1)</f>
        <v>0</v>
      </c>
      <c r="AM23" s="30">
        <f t="shared" si="16"/>
        <v>0</v>
      </c>
      <c r="AN23" s="30">
        <f t="shared" si="7"/>
        <v>0</v>
      </c>
      <c r="AO23" s="30">
        <f t="shared" si="23"/>
        <v>0</v>
      </c>
    </row>
    <row r="24" spans="1:41">
      <c r="A24" s="29">
        <v>2001</v>
      </c>
      <c r="B24" s="29">
        <f>COUNTIFS(欧文総説その他!$F$3:$F$102,欧文総説その他集計1!$A24)</f>
        <v>0</v>
      </c>
      <c r="C24" s="29">
        <f t="shared" si="25"/>
        <v>0</v>
      </c>
      <c r="D24" s="29">
        <f>COUNTIFS(欧文総説その他!$F$3:$F$102,欧文総説その他集計1!$A24,欧文総説その他!$H$3:$H$102,"1st")</f>
        <v>0</v>
      </c>
      <c r="E24" s="29">
        <f t="shared" si="25"/>
        <v>0</v>
      </c>
      <c r="F24" s="29">
        <f>COUNTIFS(欧文総説その他!$F$3:$F$102,欧文総説その他集計1!$A24,欧文総説その他!$H$3:$H$102,"ECA")</f>
        <v>0</v>
      </c>
      <c r="G24" s="29">
        <f t="shared" si="25"/>
        <v>0</v>
      </c>
      <c r="H24" s="29">
        <f>COUNTIFS(欧文総説その他!$F$3:$F$102,欧文総説その他集計1!$A24,欧文総説その他!$I$3:$I$102,1)</f>
        <v>0</v>
      </c>
      <c r="I24" s="29">
        <f t="shared" si="25"/>
        <v>0</v>
      </c>
      <c r="J24" s="30">
        <f>SUMIFS(欧文総説その他!$K$3:$K$102,欧文総説その他!$F$3:$F$102,欧文総説その他集計1!$A24)</f>
        <v>0</v>
      </c>
      <c r="K24" s="29">
        <f t="shared" si="9"/>
        <v>0</v>
      </c>
      <c r="L24" s="30">
        <f t="shared" si="0"/>
        <v>0</v>
      </c>
      <c r="M24" s="30">
        <f t="shared" si="24"/>
        <v>0</v>
      </c>
      <c r="N24" s="30">
        <f>SUMIFS(欧文総説その他!$K$3:$K$102,欧文総説その他!$F$3:$F$102,欧文総説その他集計1!$A24,欧文総説その他!$H$3:$H$102,"1st")</f>
        <v>0</v>
      </c>
      <c r="O24" s="29">
        <f t="shared" si="10"/>
        <v>0</v>
      </c>
      <c r="P24" s="30">
        <f t="shared" si="3"/>
        <v>0</v>
      </c>
      <c r="Q24" s="30">
        <f t="shared" si="17"/>
        <v>0</v>
      </c>
      <c r="R24" s="30">
        <f>SUMIFS(欧文総説その他!$K$3:$K$102,欧文総説その他!$F$3:$F$102,欧文総説その他集計1!$A24,欧文総説その他!$H$3:$H$102,"ECA")</f>
        <v>0</v>
      </c>
      <c r="S24" s="30">
        <f t="shared" si="11"/>
        <v>0</v>
      </c>
      <c r="T24" s="30">
        <f t="shared" si="1"/>
        <v>0</v>
      </c>
      <c r="U24" s="30">
        <f t="shared" si="18"/>
        <v>0</v>
      </c>
      <c r="V24" s="30">
        <f>SUMIFS(欧文総説その他!$K$3:$K$102,欧文総説その他!$F$3:$F$102,欧文総説その他集計1!$A24,欧文総説その他!$I$3:$I$102,1)</f>
        <v>0</v>
      </c>
      <c r="W24" s="30">
        <f t="shared" si="12"/>
        <v>0</v>
      </c>
      <c r="X24" s="30">
        <f t="shared" si="2"/>
        <v>0</v>
      </c>
      <c r="Y24" s="30">
        <f t="shared" si="19"/>
        <v>0</v>
      </c>
      <c r="Z24" s="30">
        <f>SUMIFS(欧文総説その他!$L$3:$L$102,欧文総説その他!$F$3:$F$102,欧文総説その他集計1!$A24)</f>
        <v>0</v>
      </c>
      <c r="AA24" s="30">
        <f t="shared" si="13"/>
        <v>0</v>
      </c>
      <c r="AB24" s="30">
        <f t="shared" si="4"/>
        <v>0</v>
      </c>
      <c r="AC24" s="30">
        <f t="shared" si="20"/>
        <v>0</v>
      </c>
      <c r="AD24" s="30">
        <f>SUMIFS(欧文総説その他!$L$3:$L$102,欧文総説その他!$F$3:$F$102,欧文総説その他集計1!$A24,欧文総説その他!$H$3:$H$102,"1st")</f>
        <v>0</v>
      </c>
      <c r="AE24" s="30">
        <f t="shared" si="14"/>
        <v>0</v>
      </c>
      <c r="AF24" s="30">
        <f t="shared" si="5"/>
        <v>0</v>
      </c>
      <c r="AG24" s="30">
        <f t="shared" si="21"/>
        <v>0</v>
      </c>
      <c r="AH24" s="30">
        <f>SUMIFS(欧文総説その他!$L$3:$L$102,欧文総説その他!$F$3:$F$102,欧文総説その他集計1!$A24,欧文総説その他!$H$3:$H$102,"ECA")</f>
        <v>0</v>
      </c>
      <c r="AI24" s="30">
        <f t="shared" si="15"/>
        <v>0</v>
      </c>
      <c r="AJ24" s="30">
        <f t="shared" si="6"/>
        <v>0</v>
      </c>
      <c r="AK24" s="30">
        <f t="shared" si="22"/>
        <v>0</v>
      </c>
      <c r="AL24" s="30">
        <f>SUMIFS(欧文総説その他!$L$3:$L$102,欧文総説その他!$F$3:$F$102,欧文総説その他集計1!$A24,欧文総説その他!$I$3:$I$102,1)</f>
        <v>0</v>
      </c>
      <c r="AM24" s="30">
        <f t="shared" si="16"/>
        <v>0</v>
      </c>
      <c r="AN24" s="30">
        <f t="shared" si="7"/>
        <v>0</v>
      </c>
      <c r="AO24" s="30">
        <f t="shared" si="23"/>
        <v>0</v>
      </c>
    </row>
    <row r="25" spans="1:41">
      <c r="A25" s="29">
        <v>2002</v>
      </c>
      <c r="B25" s="29">
        <f>COUNTIFS(欧文総説その他!$F$3:$F$102,欧文総説その他集計1!$A25)</f>
        <v>0</v>
      </c>
      <c r="C25" s="29">
        <f t="shared" si="25"/>
        <v>0</v>
      </c>
      <c r="D25" s="29">
        <f>COUNTIFS(欧文総説その他!$F$3:$F$102,欧文総説その他集計1!$A25,欧文総説その他!$H$3:$H$102,"1st")</f>
        <v>0</v>
      </c>
      <c r="E25" s="29">
        <f t="shared" si="25"/>
        <v>0</v>
      </c>
      <c r="F25" s="29">
        <f>COUNTIFS(欧文総説その他!$F$3:$F$102,欧文総説その他集計1!$A25,欧文総説その他!$H$3:$H$102,"ECA")</f>
        <v>0</v>
      </c>
      <c r="G25" s="29">
        <f t="shared" si="25"/>
        <v>0</v>
      </c>
      <c r="H25" s="29">
        <f>COUNTIFS(欧文総説その他!$F$3:$F$102,欧文総説その他集計1!$A25,欧文総説その他!$I$3:$I$102,1)</f>
        <v>0</v>
      </c>
      <c r="I25" s="29">
        <f t="shared" si="25"/>
        <v>0</v>
      </c>
      <c r="J25" s="30">
        <f>SUMIFS(欧文総説その他!$K$3:$K$102,欧文総説その他!$F$3:$F$102,欧文総説その他集計1!$A25)</f>
        <v>0</v>
      </c>
      <c r="K25" s="29">
        <f t="shared" si="9"/>
        <v>0</v>
      </c>
      <c r="L25" s="30">
        <f t="shared" si="0"/>
        <v>0</v>
      </c>
      <c r="M25" s="30">
        <f>(J21+J22+J23+J24+J25)/5</f>
        <v>0</v>
      </c>
      <c r="N25" s="30">
        <f>SUMIFS(欧文総説その他!$K$3:$K$102,欧文総説その他!$F$3:$F$102,欧文総説その他集計1!$A25,欧文総説その他!$H$3:$H$102,"1st")</f>
        <v>0</v>
      </c>
      <c r="O25" s="29">
        <f t="shared" si="10"/>
        <v>0</v>
      </c>
      <c r="P25" s="30">
        <f t="shared" si="3"/>
        <v>0</v>
      </c>
      <c r="Q25" s="30">
        <f t="shared" si="17"/>
        <v>0</v>
      </c>
      <c r="R25" s="30">
        <f>SUMIFS(欧文総説その他!$K$3:$K$102,欧文総説その他!$F$3:$F$102,欧文総説その他集計1!$A25,欧文総説その他!$H$3:$H$102,"ECA")</f>
        <v>0</v>
      </c>
      <c r="S25" s="30">
        <f t="shared" si="11"/>
        <v>0</v>
      </c>
      <c r="T25" s="30">
        <f t="shared" si="1"/>
        <v>0</v>
      </c>
      <c r="U25" s="30">
        <f t="shared" si="18"/>
        <v>0</v>
      </c>
      <c r="V25" s="30">
        <f>SUMIFS(欧文総説その他!$K$3:$K$102,欧文総説その他!$F$3:$F$102,欧文総説その他集計1!$A25,欧文総説その他!$I$3:$I$102,1)</f>
        <v>0</v>
      </c>
      <c r="W25" s="30">
        <f t="shared" si="12"/>
        <v>0</v>
      </c>
      <c r="X25" s="30">
        <f t="shared" si="2"/>
        <v>0</v>
      </c>
      <c r="Y25" s="30">
        <f t="shared" si="19"/>
        <v>0</v>
      </c>
      <c r="Z25" s="30">
        <f>SUMIFS(欧文総説その他!$L$3:$L$102,欧文総説その他!$F$3:$F$102,欧文総説その他集計1!$A25)</f>
        <v>0</v>
      </c>
      <c r="AA25" s="30">
        <f t="shared" si="13"/>
        <v>0</v>
      </c>
      <c r="AB25" s="30">
        <f t="shared" si="4"/>
        <v>0</v>
      </c>
      <c r="AC25" s="30">
        <f t="shared" si="20"/>
        <v>0</v>
      </c>
      <c r="AD25" s="30">
        <f>SUMIFS(欧文総説その他!$L$3:$L$102,欧文総説その他!$F$3:$F$102,欧文総説その他集計1!$A25,欧文総説その他!$H$3:$H$102,"1st")</f>
        <v>0</v>
      </c>
      <c r="AE25" s="30">
        <f t="shared" si="14"/>
        <v>0</v>
      </c>
      <c r="AF25" s="30">
        <f t="shared" si="5"/>
        <v>0</v>
      </c>
      <c r="AG25" s="30">
        <f t="shared" si="21"/>
        <v>0</v>
      </c>
      <c r="AH25" s="30">
        <f>SUMIFS(欧文総説その他!$L$3:$L$102,欧文総説その他!$F$3:$F$102,欧文総説その他集計1!$A25,欧文総説その他!$H$3:$H$102,"ECA")</f>
        <v>0</v>
      </c>
      <c r="AI25" s="30">
        <f t="shared" si="15"/>
        <v>0</v>
      </c>
      <c r="AJ25" s="30">
        <f t="shared" si="6"/>
        <v>0</v>
      </c>
      <c r="AK25" s="30">
        <f t="shared" si="22"/>
        <v>0</v>
      </c>
      <c r="AL25" s="30">
        <f>SUMIFS(欧文総説その他!$L$3:$L$102,欧文総説その他!$F$3:$F$102,欧文総説その他集計1!$A25,欧文総説その他!$I$3:$I$102,1)</f>
        <v>0</v>
      </c>
      <c r="AM25" s="30">
        <f t="shared" si="16"/>
        <v>0</v>
      </c>
      <c r="AN25" s="30">
        <f t="shared" si="7"/>
        <v>0</v>
      </c>
      <c r="AO25" s="30">
        <f t="shared" si="23"/>
        <v>0</v>
      </c>
    </row>
    <row r="26" spans="1:41">
      <c r="A26" s="29">
        <v>2003</v>
      </c>
      <c r="B26" s="29">
        <f>COUNTIFS(欧文総説その他!$F$3:$F$102,欧文総説その他集計1!$A26)</f>
        <v>0</v>
      </c>
      <c r="C26" s="29">
        <f t="shared" si="25"/>
        <v>0</v>
      </c>
      <c r="D26" s="29">
        <f>COUNTIFS(欧文総説その他!$F$3:$F$102,欧文総説その他集計1!$A26,欧文総説その他!$H$3:$H$102,"1st")</f>
        <v>0</v>
      </c>
      <c r="E26" s="29">
        <f t="shared" si="25"/>
        <v>0</v>
      </c>
      <c r="F26" s="29">
        <f>COUNTIFS(欧文総説その他!$F$3:$F$102,欧文総説その他集計1!$A26,欧文総説その他!$H$3:$H$102,"ECA")</f>
        <v>0</v>
      </c>
      <c r="G26" s="29">
        <f t="shared" si="25"/>
        <v>0</v>
      </c>
      <c r="H26" s="29">
        <f>COUNTIFS(欧文総説その他!$F$3:$F$102,欧文総説その他集計1!$A26,欧文総説その他!$I$3:$I$102,1)</f>
        <v>0</v>
      </c>
      <c r="I26" s="29">
        <f t="shared" si="25"/>
        <v>0</v>
      </c>
      <c r="J26" s="30">
        <f>SUMIFS(欧文総説その他!$K$3:$K$102,欧文総説その他!$F$3:$F$102,欧文総説その他集計1!$A26)</f>
        <v>0</v>
      </c>
      <c r="K26" s="29">
        <f t="shared" si="9"/>
        <v>0</v>
      </c>
      <c r="L26" s="30">
        <f t="shared" si="0"/>
        <v>0</v>
      </c>
      <c r="M26" s="30">
        <f t="shared" si="24"/>
        <v>0</v>
      </c>
      <c r="N26" s="30">
        <f>SUMIFS(欧文総説その他!$K$3:$K$102,欧文総説その他!$F$3:$F$102,欧文総説その他集計1!$A26,欧文総説その他!$H$3:$H$102,"1st")</f>
        <v>0</v>
      </c>
      <c r="O26" s="29">
        <f t="shared" si="10"/>
        <v>0</v>
      </c>
      <c r="P26" s="30">
        <f t="shared" si="3"/>
        <v>0</v>
      </c>
      <c r="Q26" s="30">
        <f t="shared" si="17"/>
        <v>0</v>
      </c>
      <c r="R26" s="30">
        <f>SUMIFS(欧文総説その他!$K$3:$K$102,欧文総説その他!$F$3:$F$102,欧文総説その他集計1!$A26,欧文総説その他!$H$3:$H$102,"ECA")</f>
        <v>0</v>
      </c>
      <c r="S26" s="30">
        <f t="shared" si="11"/>
        <v>0</v>
      </c>
      <c r="T26" s="30">
        <f t="shared" si="1"/>
        <v>0</v>
      </c>
      <c r="U26" s="30">
        <f t="shared" si="18"/>
        <v>0</v>
      </c>
      <c r="V26" s="30">
        <f>SUMIFS(欧文総説その他!$K$3:$K$102,欧文総説その他!$F$3:$F$102,欧文総説その他集計1!$A26,欧文総説その他!$I$3:$I$102,1)</f>
        <v>0</v>
      </c>
      <c r="W26" s="30">
        <f t="shared" si="12"/>
        <v>0</v>
      </c>
      <c r="X26" s="30">
        <f t="shared" si="2"/>
        <v>0</v>
      </c>
      <c r="Y26" s="30">
        <f t="shared" si="19"/>
        <v>0</v>
      </c>
      <c r="Z26" s="30">
        <f>SUMIFS(欧文総説その他!$L$3:$L$102,欧文総説その他!$F$3:$F$102,欧文総説その他集計1!$A26)</f>
        <v>0</v>
      </c>
      <c r="AA26" s="30">
        <f t="shared" si="13"/>
        <v>0</v>
      </c>
      <c r="AB26" s="30">
        <f t="shared" si="4"/>
        <v>0</v>
      </c>
      <c r="AC26" s="30">
        <f t="shared" si="20"/>
        <v>0</v>
      </c>
      <c r="AD26" s="30">
        <f>SUMIFS(欧文総説その他!$L$3:$L$102,欧文総説その他!$F$3:$F$102,欧文総説その他集計1!$A26,欧文総説その他!$H$3:$H$102,"1st")</f>
        <v>0</v>
      </c>
      <c r="AE26" s="30">
        <f t="shared" si="14"/>
        <v>0</v>
      </c>
      <c r="AF26" s="30">
        <f t="shared" si="5"/>
        <v>0</v>
      </c>
      <c r="AG26" s="30">
        <f t="shared" si="21"/>
        <v>0</v>
      </c>
      <c r="AH26" s="30">
        <f>SUMIFS(欧文総説その他!$L$3:$L$102,欧文総説その他!$F$3:$F$102,欧文総説その他集計1!$A26,欧文総説その他!$H$3:$H$102,"ECA")</f>
        <v>0</v>
      </c>
      <c r="AI26" s="30">
        <f t="shared" si="15"/>
        <v>0</v>
      </c>
      <c r="AJ26" s="30">
        <f t="shared" si="6"/>
        <v>0</v>
      </c>
      <c r="AK26" s="30">
        <f t="shared" si="22"/>
        <v>0</v>
      </c>
      <c r="AL26" s="30">
        <f>SUMIFS(欧文総説その他!$L$3:$L$102,欧文総説その他!$F$3:$F$102,欧文総説その他集計1!$A26,欧文総説その他!$I$3:$I$102,1)</f>
        <v>0</v>
      </c>
      <c r="AM26" s="30">
        <f t="shared" si="16"/>
        <v>0</v>
      </c>
      <c r="AN26" s="30">
        <f t="shared" si="7"/>
        <v>0</v>
      </c>
      <c r="AO26" s="30">
        <f t="shared" si="23"/>
        <v>0</v>
      </c>
    </row>
    <row r="27" spans="1:41">
      <c r="A27" s="29">
        <v>2004</v>
      </c>
      <c r="B27" s="29">
        <f>COUNTIFS(欧文総説その他!$F$3:$F$102,欧文総説その他集計1!$A27)</f>
        <v>0</v>
      </c>
      <c r="C27" s="29">
        <f t="shared" si="25"/>
        <v>0</v>
      </c>
      <c r="D27" s="29">
        <f>COUNTIFS(欧文総説その他!$F$3:$F$102,欧文総説その他集計1!$A27,欧文総説その他!$H$3:$H$102,"1st")</f>
        <v>0</v>
      </c>
      <c r="E27" s="29">
        <f t="shared" si="25"/>
        <v>0</v>
      </c>
      <c r="F27" s="29">
        <f>COUNTIFS(欧文総説その他!$F$3:$F$102,欧文総説その他集計1!$A27,欧文総説その他!$H$3:$H$102,"ECA")</f>
        <v>0</v>
      </c>
      <c r="G27" s="29">
        <f t="shared" si="25"/>
        <v>0</v>
      </c>
      <c r="H27" s="29">
        <f>COUNTIFS(欧文総説その他!$F$3:$F$102,欧文総説その他集計1!$A27,欧文総説その他!$I$3:$I$102,1)</f>
        <v>0</v>
      </c>
      <c r="I27" s="29">
        <f t="shared" si="25"/>
        <v>0</v>
      </c>
      <c r="J27" s="30">
        <f>SUMIFS(欧文総説その他!$K$3:$K$102,欧文総説その他!$F$3:$F$102,欧文総説その他集計1!$A27)</f>
        <v>0</v>
      </c>
      <c r="K27" s="29">
        <f t="shared" si="9"/>
        <v>0</v>
      </c>
      <c r="L27" s="30">
        <f t="shared" si="0"/>
        <v>0</v>
      </c>
      <c r="M27" s="30">
        <f t="shared" si="24"/>
        <v>0</v>
      </c>
      <c r="N27" s="30">
        <f>SUMIFS(欧文総説その他!$K$3:$K$102,欧文総説その他!$F$3:$F$102,欧文総説その他集計1!$A27,欧文総説その他!$H$3:$H$102,"1st")</f>
        <v>0</v>
      </c>
      <c r="O27" s="29">
        <f t="shared" si="10"/>
        <v>0</v>
      </c>
      <c r="P27" s="30">
        <f t="shared" si="3"/>
        <v>0</v>
      </c>
      <c r="Q27" s="30">
        <f t="shared" si="17"/>
        <v>0</v>
      </c>
      <c r="R27" s="30">
        <f>SUMIFS(欧文総説その他!$K$3:$K$102,欧文総説その他!$F$3:$F$102,欧文総説その他集計1!$A27,欧文総説その他!$H$3:$H$102,"ECA")</f>
        <v>0</v>
      </c>
      <c r="S27" s="30">
        <f t="shared" si="11"/>
        <v>0</v>
      </c>
      <c r="T27" s="30">
        <f t="shared" si="1"/>
        <v>0</v>
      </c>
      <c r="U27" s="30">
        <f t="shared" si="18"/>
        <v>0</v>
      </c>
      <c r="V27" s="30">
        <f>SUMIFS(欧文総説その他!$K$3:$K$102,欧文総説その他!$F$3:$F$102,欧文総説その他集計1!$A27,欧文総説その他!$I$3:$I$102,1)</f>
        <v>0</v>
      </c>
      <c r="W27" s="30">
        <f t="shared" si="12"/>
        <v>0</v>
      </c>
      <c r="X27" s="30">
        <f t="shared" si="2"/>
        <v>0</v>
      </c>
      <c r="Y27" s="30">
        <f t="shared" si="19"/>
        <v>0</v>
      </c>
      <c r="Z27" s="30">
        <f>SUMIFS(欧文総説その他!$L$3:$L$102,欧文総説その他!$F$3:$F$102,欧文総説その他集計1!$A27)</f>
        <v>0</v>
      </c>
      <c r="AA27" s="30">
        <f t="shared" si="13"/>
        <v>0</v>
      </c>
      <c r="AB27" s="30">
        <f t="shared" si="4"/>
        <v>0</v>
      </c>
      <c r="AC27" s="30">
        <f t="shared" si="20"/>
        <v>0</v>
      </c>
      <c r="AD27" s="30">
        <f>SUMIFS(欧文総説その他!$L$3:$L$102,欧文総説その他!$F$3:$F$102,欧文総説その他集計1!$A27,欧文総説その他!$H$3:$H$102,"1st")</f>
        <v>0</v>
      </c>
      <c r="AE27" s="30">
        <f t="shared" si="14"/>
        <v>0</v>
      </c>
      <c r="AF27" s="30">
        <f t="shared" si="5"/>
        <v>0</v>
      </c>
      <c r="AG27" s="30">
        <f t="shared" si="21"/>
        <v>0</v>
      </c>
      <c r="AH27" s="30">
        <f>SUMIFS(欧文総説その他!$L$3:$L$102,欧文総説その他!$F$3:$F$102,欧文総説その他集計1!$A27,欧文総説その他!$H$3:$H$102,"ECA")</f>
        <v>0</v>
      </c>
      <c r="AI27" s="30">
        <f t="shared" si="15"/>
        <v>0</v>
      </c>
      <c r="AJ27" s="30">
        <f t="shared" si="6"/>
        <v>0</v>
      </c>
      <c r="AK27" s="30">
        <f t="shared" si="22"/>
        <v>0</v>
      </c>
      <c r="AL27" s="30">
        <f>SUMIFS(欧文総説その他!$L$3:$L$102,欧文総説その他!$F$3:$F$102,欧文総説その他集計1!$A27,欧文総説その他!$I$3:$I$102,1)</f>
        <v>0</v>
      </c>
      <c r="AM27" s="30">
        <f t="shared" si="16"/>
        <v>0</v>
      </c>
      <c r="AN27" s="30">
        <f t="shared" si="7"/>
        <v>0</v>
      </c>
      <c r="AO27" s="30">
        <f t="shared" si="23"/>
        <v>0</v>
      </c>
    </row>
    <row r="28" spans="1:41">
      <c r="A28" s="29">
        <v>2005</v>
      </c>
      <c r="B28" s="29">
        <f>COUNTIFS(欧文総説その他!$F$3:$F$102,欧文総説その他集計1!$A28)</f>
        <v>0</v>
      </c>
      <c r="C28" s="29">
        <f t="shared" si="25"/>
        <v>0</v>
      </c>
      <c r="D28" s="29">
        <f>COUNTIFS(欧文総説その他!$F$3:$F$102,欧文総説その他集計1!$A28,欧文総説その他!$H$3:$H$102,"1st")</f>
        <v>0</v>
      </c>
      <c r="E28" s="29">
        <f t="shared" si="25"/>
        <v>0</v>
      </c>
      <c r="F28" s="29">
        <f>COUNTIFS(欧文総説その他!$F$3:$F$102,欧文総説その他集計1!$A28,欧文総説その他!$H$3:$H$102,"ECA")</f>
        <v>0</v>
      </c>
      <c r="G28" s="29">
        <f t="shared" si="25"/>
        <v>0</v>
      </c>
      <c r="H28" s="29">
        <f>COUNTIFS(欧文総説その他!$F$3:$F$102,欧文総説その他集計1!$A28,欧文総説その他!$I$3:$I$102,1)</f>
        <v>0</v>
      </c>
      <c r="I28" s="29">
        <f t="shared" si="25"/>
        <v>0</v>
      </c>
      <c r="J28" s="30">
        <f>SUMIFS(欧文総説その他!$K$3:$K$102,欧文総説その他!$F$3:$F$102,欧文総説その他集計1!$A28)</f>
        <v>0</v>
      </c>
      <c r="K28" s="29">
        <f t="shared" si="9"/>
        <v>0</v>
      </c>
      <c r="L28" s="30">
        <f t="shared" si="0"/>
        <v>0</v>
      </c>
      <c r="M28" s="30">
        <f t="shared" si="24"/>
        <v>0</v>
      </c>
      <c r="N28" s="30">
        <f>SUMIFS(欧文総説その他!$K$3:$K$102,欧文総説その他!$F$3:$F$102,欧文総説その他集計1!$A28,欧文総説その他!$H$3:$H$102,"1st")</f>
        <v>0</v>
      </c>
      <c r="O28" s="29">
        <f t="shared" si="10"/>
        <v>0</v>
      </c>
      <c r="P28" s="30">
        <f t="shared" si="3"/>
        <v>0</v>
      </c>
      <c r="Q28" s="30">
        <f t="shared" si="17"/>
        <v>0</v>
      </c>
      <c r="R28" s="30">
        <f>SUMIFS(欧文総説その他!$K$3:$K$102,欧文総説その他!$F$3:$F$102,欧文総説その他集計1!$A28,欧文総説その他!$H$3:$H$102,"ECA")</f>
        <v>0</v>
      </c>
      <c r="S28" s="30">
        <f t="shared" si="11"/>
        <v>0</v>
      </c>
      <c r="T28" s="30">
        <f t="shared" si="1"/>
        <v>0</v>
      </c>
      <c r="U28" s="30">
        <f t="shared" si="18"/>
        <v>0</v>
      </c>
      <c r="V28" s="30">
        <f>SUMIFS(欧文総説その他!$K$3:$K$102,欧文総説その他!$F$3:$F$102,欧文総説その他集計1!$A28,欧文総説その他!$I$3:$I$102,1)</f>
        <v>0</v>
      </c>
      <c r="W28" s="30">
        <f t="shared" si="12"/>
        <v>0</v>
      </c>
      <c r="X28" s="30">
        <f t="shared" si="2"/>
        <v>0</v>
      </c>
      <c r="Y28" s="30">
        <f t="shared" si="19"/>
        <v>0</v>
      </c>
      <c r="Z28" s="30">
        <f>SUMIFS(欧文総説その他!$L$3:$L$102,欧文総説その他!$F$3:$F$102,欧文総説その他集計1!$A28)</f>
        <v>0</v>
      </c>
      <c r="AA28" s="30">
        <f t="shared" si="13"/>
        <v>0</v>
      </c>
      <c r="AB28" s="30">
        <f t="shared" si="4"/>
        <v>0</v>
      </c>
      <c r="AC28" s="30">
        <f t="shared" si="20"/>
        <v>0</v>
      </c>
      <c r="AD28" s="30">
        <f>SUMIFS(欧文総説その他!$L$3:$L$102,欧文総説その他!$F$3:$F$102,欧文総説その他集計1!$A28,欧文総説その他!$H$3:$H$102,"1st")</f>
        <v>0</v>
      </c>
      <c r="AE28" s="30">
        <f t="shared" si="14"/>
        <v>0</v>
      </c>
      <c r="AF28" s="30">
        <f t="shared" si="5"/>
        <v>0</v>
      </c>
      <c r="AG28" s="30">
        <f t="shared" si="21"/>
        <v>0</v>
      </c>
      <c r="AH28" s="30">
        <f>SUMIFS(欧文総説その他!$L$3:$L$102,欧文総説その他!$F$3:$F$102,欧文総説その他集計1!$A28,欧文総説その他!$H$3:$H$102,"ECA")</f>
        <v>0</v>
      </c>
      <c r="AI28" s="30">
        <f t="shared" si="15"/>
        <v>0</v>
      </c>
      <c r="AJ28" s="30">
        <f t="shared" si="6"/>
        <v>0</v>
      </c>
      <c r="AK28" s="30">
        <f t="shared" si="22"/>
        <v>0</v>
      </c>
      <c r="AL28" s="30">
        <f>SUMIFS(欧文総説その他!$L$3:$L$102,欧文総説その他!$F$3:$F$102,欧文総説その他集計1!$A28,欧文総説その他!$I$3:$I$102,1)</f>
        <v>0</v>
      </c>
      <c r="AM28" s="30">
        <f t="shared" si="16"/>
        <v>0</v>
      </c>
      <c r="AN28" s="30">
        <f t="shared" si="7"/>
        <v>0</v>
      </c>
      <c r="AO28" s="30">
        <f t="shared" si="23"/>
        <v>0</v>
      </c>
    </row>
    <row r="29" spans="1:41">
      <c r="A29" s="29">
        <v>2006</v>
      </c>
      <c r="B29" s="29">
        <f>COUNTIFS(欧文総説その他!$F$3:$F$102,欧文総説その他集計1!$A29)</f>
        <v>0</v>
      </c>
      <c r="C29" s="29">
        <f t="shared" si="25"/>
        <v>0</v>
      </c>
      <c r="D29" s="29">
        <f>COUNTIFS(欧文総説その他!$F$3:$F$102,欧文総説その他集計1!$A29,欧文総説その他!$H$3:$H$102,"1st")</f>
        <v>0</v>
      </c>
      <c r="E29" s="29">
        <f t="shared" si="25"/>
        <v>0</v>
      </c>
      <c r="F29" s="29">
        <f>COUNTIFS(欧文総説その他!$F$3:$F$102,欧文総説その他集計1!$A29,欧文総説その他!$H$3:$H$102,"ECA")</f>
        <v>0</v>
      </c>
      <c r="G29" s="29">
        <f t="shared" si="25"/>
        <v>0</v>
      </c>
      <c r="H29" s="29">
        <f>COUNTIFS(欧文総説その他!$F$3:$F$102,欧文総説その他集計1!$A29,欧文総説その他!$I$3:$I$102,1)</f>
        <v>0</v>
      </c>
      <c r="I29" s="29">
        <f t="shared" si="25"/>
        <v>0</v>
      </c>
      <c r="J29" s="30">
        <f>SUMIFS(欧文総説その他!$K$3:$K$102,欧文総説その他!$F$3:$F$102,欧文総説その他集計1!$A29)</f>
        <v>0</v>
      </c>
      <c r="K29" s="29">
        <f t="shared" si="9"/>
        <v>0</v>
      </c>
      <c r="L29" s="30">
        <f t="shared" si="0"/>
        <v>0</v>
      </c>
      <c r="M29" s="30">
        <f t="shared" si="24"/>
        <v>0</v>
      </c>
      <c r="N29" s="30">
        <f>SUMIFS(欧文総説その他!$K$3:$K$102,欧文総説その他!$F$3:$F$102,欧文総説その他集計1!$A29,欧文総説その他!$H$3:$H$102,"1st")</f>
        <v>0</v>
      </c>
      <c r="O29" s="29">
        <f t="shared" si="10"/>
        <v>0</v>
      </c>
      <c r="P29" s="30">
        <f t="shared" si="3"/>
        <v>0</v>
      </c>
      <c r="Q29" s="30">
        <f t="shared" si="17"/>
        <v>0</v>
      </c>
      <c r="R29" s="30">
        <f>SUMIFS(欧文総説その他!$K$3:$K$102,欧文総説その他!$F$3:$F$102,欧文総説その他集計1!$A29,欧文総説その他!$H$3:$H$102,"ECA")</f>
        <v>0</v>
      </c>
      <c r="S29" s="30">
        <f t="shared" si="11"/>
        <v>0</v>
      </c>
      <c r="T29" s="30">
        <f t="shared" si="1"/>
        <v>0</v>
      </c>
      <c r="U29" s="30">
        <f t="shared" si="18"/>
        <v>0</v>
      </c>
      <c r="V29" s="30">
        <f>SUMIFS(欧文総説その他!$K$3:$K$102,欧文総説その他!$F$3:$F$102,欧文総説その他集計1!$A29,欧文総説その他!$I$3:$I$102,1)</f>
        <v>0</v>
      </c>
      <c r="W29" s="30">
        <f t="shared" si="12"/>
        <v>0</v>
      </c>
      <c r="X29" s="30">
        <f t="shared" si="2"/>
        <v>0</v>
      </c>
      <c r="Y29" s="30">
        <f t="shared" si="19"/>
        <v>0</v>
      </c>
      <c r="Z29" s="30">
        <f>SUMIFS(欧文総説その他!$L$3:$L$102,欧文総説その他!$F$3:$F$102,欧文総説その他集計1!$A29)</f>
        <v>0</v>
      </c>
      <c r="AA29" s="30">
        <f t="shared" si="13"/>
        <v>0</v>
      </c>
      <c r="AB29" s="30">
        <f t="shared" si="4"/>
        <v>0</v>
      </c>
      <c r="AC29" s="30">
        <f t="shared" si="20"/>
        <v>0</v>
      </c>
      <c r="AD29" s="30">
        <f>SUMIFS(欧文総説その他!$L$3:$L$102,欧文総説その他!$F$3:$F$102,欧文総説その他集計1!$A29,欧文総説その他!$H$3:$H$102,"1st")</f>
        <v>0</v>
      </c>
      <c r="AE29" s="30">
        <f t="shared" si="14"/>
        <v>0</v>
      </c>
      <c r="AF29" s="30">
        <f t="shared" si="5"/>
        <v>0</v>
      </c>
      <c r="AG29" s="30">
        <f t="shared" si="21"/>
        <v>0</v>
      </c>
      <c r="AH29" s="30">
        <f>SUMIFS(欧文総説その他!$L$3:$L$102,欧文総説その他!$F$3:$F$102,欧文総説その他集計1!$A29,欧文総説その他!$H$3:$H$102,"ECA")</f>
        <v>0</v>
      </c>
      <c r="AI29" s="30">
        <f t="shared" si="15"/>
        <v>0</v>
      </c>
      <c r="AJ29" s="30">
        <f t="shared" si="6"/>
        <v>0</v>
      </c>
      <c r="AK29" s="30">
        <f t="shared" si="22"/>
        <v>0</v>
      </c>
      <c r="AL29" s="30">
        <f>SUMIFS(欧文総説その他!$L$3:$L$102,欧文総説その他!$F$3:$F$102,欧文総説その他集計1!$A29,欧文総説その他!$I$3:$I$102,1)</f>
        <v>0</v>
      </c>
      <c r="AM29" s="30">
        <f t="shared" si="16"/>
        <v>0</v>
      </c>
      <c r="AN29" s="30">
        <f t="shared" si="7"/>
        <v>0</v>
      </c>
      <c r="AO29" s="30">
        <f t="shared" si="23"/>
        <v>0</v>
      </c>
    </row>
    <row r="30" spans="1:41">
      <c r="A30" s="29">
        <v>2007</v>
      </c>
      <c r="B30" s="29">
        <f>COUNTIFS(欧文総説その他!$F$3:$F$102,欧文総説その他集計1!$A30)</f>
        <v>0</v>
      </c>
      <c r="C30" s="29">
        <f t="shared" si="25"/>
        <v>0</v>
      </c>
      <c r="D30" s="29">
        <f>COUNTIFS(欧文総説その他!$F$3:$F$102,欧文総説その他集計1!$A30,欧文総説その他!$H$3:$H$102,"1st")</f>
        <v>0</v>
      </c>
      <c r="E30" s="29">
        <f t="shared" si="25"/>
        <v>0</v>
      </c>
      <c r="F30" s="29">
        <f>COUNTIFS(欧文総説その他!$F$3:$F$102,欧文総説その他集計1!$A30,欧文総説その他!$H$3:$H$102,"ECA")</f>
        <v>0</v>
      </c>
      <c r="G30" s="29">
        <f t="shared" si="25"/>
        <v>0</v>
      </c>
      <c r="H30" s="29">
        <f>COUNTIFS(欧文総説その他!$F$3:$F$102,欧文総説その他集計1!$A30,欧文総説その他!$I$3:$I$102,1)</f>
        <v>0</v>
      </c>
      <c r="I30" s="29">
        <f t="shared" si="25"/>
        <v>0</v>
      </c>
      <c r="J30" s="30">
        <f>SUMIFS(欧文総説その他!$K$3:$K$102,欧文総説その他!$F$3:$F$102,欧文総説その他集計1!$A30)</f>
        <v>0</v>
      </c>
      <c r="K30" s="29">
        <f t="shared" si="9"/>
        <v>0</v>
      </c>
      <c r="L30" s="30">
        <f t="shared" si="0"/>
        <v>0</v>
      </c>
      <c r="M30" s="30">
        <f t="shared" si="24"/>
        <v>0</v>
      </c>
      <c r="N30" s="30">
        <f>SUMIFS(欧文総説その他!$K$3:$K$102,欧文総説その他!$F$3:$F$102,欧文総説その他集計1!$A30,欧文総説その他!$H$3:$H$102,"1st")</f>
        <v>0</v>
      </c>
      <c r="O30" s="29">
        <f t="shared" si="10"/>
        <v>0</v>
      </c>
      <c r="P30" s="30">
        <f t="shared" si="3"/>
        <v>0</v>
      </c>
      <c r="Q30" s="30">
        <f t="shared" si="17"/>
        <v>0</v>
      </c>
      <c r="R30" s="30">
        <f>SUMIFS(欧文総説その他!$K$3:$K$102,欧文総説その他!$F$3:$F$102,欧文総説その他集計1!$A30,欧文総説その他!$H$3:$H$102,"ECA")</f>
        <v>0</v>
      </c>
      <c r="S30" s="30">
        <f t="shared" si="11"/>
        <v>0</v>
      </c>
      <c r="T30" s="30">
        <f t="shared" si="1"/>
        <v>0</v>
      </c>
      <c r="U30" s="30">
        <f t="shared" si="18"/>
        <v>0</v>
      </c>
      <c r="V30" s="30">
        <f>SUMIFS(欧文総説その他!$K$3:$K$102,欧文総説その他!$F$3:$F$102,欧文総説その他集計1!$A30,欧文総説その他!$I$3:$I$102,1)</f>
        <v>0</v>
      </c>
      <c r="W30" s="30">
        <f t="shared" si="12"/>
        <v>0</v>
      </c>
      <c r="X30" s="30">
        <f t="shared" si="2"/>
        <v>0</v>
      </c>
      <c r="Y30" s="30">
        <f t="shared" si="19"/>
        <v>0</v>
      </c>
      <c r="Z30" s="30">
        <f>SUMIFS(欧文総説その他!$L$3:$L$102,欧文総説その他!$F$3:$F$102,欧文総説その他集計1!$A30)</f>
        <v>0</v>
      </c>
      <c r="AA30" s="30">
        <f t="shared" si="13"/>
        <v>0</v>
      </c>
      <c r="AB30" s="30">
        <f t="shared" si="4"/>
        <v>0</v>
      </c>
      <c r="AC30" s="30">
        <f t="shared" si="20"/>
        <v>0</v>
      </c>
      <c r="AD30" s="30">
        <f>SUMIFS(欧文総説その他!$L$3:$L$102,欧文総説その他!$F$3:$F$102,欧文総説その他集計1!$A30,欧文総説その他!$H$3:$H$102,"1st")</f>
        <v>0</v>
      </c>
      <c r="AE30" s="30">
        <f t="shared" si="14"/>
        <v>0</v>
      </c>
      <c r="AF30" s="30">
        <f t="shared" si="5"/>
        <v>0</v>
      </c>
      <c r="AG30" s="30">
        <f t="shared" si="21"/>
        <v>0</v>
      </c>
      <c r="AH30" s="30">
        <f>SUMIFS(欧文総説その他!$L$3:$L$102,欧文総説その他!$F$3:$F$102,欧文総説その他集計1!$A30,欧文総説その他!$H$3:$H$102,"ECA")</f>
        <v>0</v>
      </c>
      <c r="AI30" s="30">
        <f t="shared" si="15"/>
        <v>0</v>
      </c>
      <c r="AJ30" s="30">
        <f t="shared" si="6"/>
        <v>0</v>
      </c>
      <c r="AK30" s="30">
        <f t="shared" si="22"/>
        <v>0</v>
      </c>
      <c r="AL30" s="30">
        <f>SUMIFS(欧文総説その他!$L$3:$L$102,欧文総説その他!$F$3:$F$102,欧文総説その他集計1!$A30,欧文総説その他!$I$3:$I$102,1)</f>
        <v>0</v>
      </c>
      <c r="AM30" s="30">
        <f t="shared" si="16"/>
        <v>0</v>
      </c>
      <c r="AN30" s="30">
        <f t="shared" si="7"/>
        <v>0</v>
      </c>
      <c r="AO30" s="30">
        <f t="shared" si="23"/>
        <v>0</v>
      </c>
    </row>
    <row r="31" spans="1:41">
      <c r="A31" s="29">
        <v>2008</v>
      </c>
      <c r="B31" s="29">
        <f>COUNTIFS(欧文総説その他!$F$3:$F$102,欧文総説その他集計1!$A31)</f>
        <v>0</v>
      </c>
      <c r="C31" s="29">
        <f t="shared" si="25"/>
        <v>0</v>
      </c>
      <c r="D31" s="29">
        <f>COUNTIFS(欧文総説その他!$F$3:$F$102,欧文総説その他集計1!$A31,欧文総説その他!$H$3:$H$102,"1st")</f>
        <v>0</v>
      </c>
      <c r="E31" s="29">
        <f t="shared" si="25"/>
        <v>0</v>
      </c>
      <c r="F31" s="29">
        <f>COUNTIFS(欧文総説その他!$F$3:$F$102,欧文総説その他集計1!$A31,欧文総説その他!$H$3:$H$102,"ECA")</f>
        <v>0</v>
      </c>
      <c r="G31" s="29">
        <f t="shared" si="25"/>
        <v>0</v>
      </c>
      <c r="H31" s="29">
        <f>COUNTIFS(欧文総説その他!$F$3:$F$102,欧文総説その他集計1!$A31,欧文総説その他!$I$3:$I$102,1)</f>
        <v>0</v>
      </c>
      <c r="I31" s="29">
        <f t="shared" si="25"/>
        <v>0</v>
      </c>
      <c r="J31" s="30">
        <f>SUMIFS(欧文総説その他!$K$3:$K$102,欧文総説その他!$F$3:$F$102,欧文総説その他集計1!$A31)</f>
        <v>0</v>
      </c>
      <c r="K31" s="29">
        <f t="shared" si="9"/>
        <v>0</v>
      </c>
      <c r="L31" s="30">
        <f t="shared" si="0"/>
        <v>0</v>
      </c>
      <c r="M31" s="30">
        <f t="shared" si="24"/>
        <v>0</v>
      </c>
      <c r="N31" s="30">
        <f>SUMIFS(欧文総説その他!$K$3:$K$102,欧文総説その他!$F$3:$F$102,欧文総説その他集計1!$A31,欧文総説その他!$H$3:$H$102,"1st")</f>
        <v>0</v>
      </c>
      <c r="O31" s="29">
        <f t="shared" si="10"/>
        <v>0</v>
      </c>
      <c r="P31" s="30">
        <f t="shared" si="3"/>
        <v>0</v>
      </c>
      <c r="Q31" s="30">
        <f t="shared" si="17"/>
        <v>0</v>
      </c>
      <c r="R31" s="30">
        <f>SUMIFS(欧文総説その他!$K$3:$K$102,欧文総説その他!$F$3:$F$102,欧文総説その他集計1!$A31,欧文総説その他!$H$3:$H$102,"ECA")</f>
        <v>0</v>
      </c>
      <c r="S31" s="30">
        <f t="shared" si="11"/>
        <v>0</v>
      </c>
      <c r="T31" s="30">
        <f t="shared" si="1"/>
        <v>0</v>
      </c>
      <c r="U31" s="30">
        <f t="shared" si="18"/>
        <v>0</v>
      </c>
      <c r="V31" s="30">
        <f>SUMIFS(欧文総説その他!$K$3:$K$102,欧文総説その他!$F$3:$F$102,欧文総説その他集計1!$A31,欧文総説その他!$I$3:$I$102,1)</f>
        <v>0</v>
      </c>
      <c r="W31" s="30">
        <f t="shared" si="12"/>
        <v>0</v>
      </c>
      <c r="X31" s="30">
        <f t="shared" si="2"/>
        <v>0</v>
      </c>
      <c r="Y31" s="30">
        <f t="shared" si="19"/>
        <v>0</v>
      </c>
      <c r="Z31" s="30">
        <f>SUMIFS(欧文総説その他!$L$3:$L$102,欧文総説その他!$F$3:$F$102,欧文総説その他集計1!$A31)</f>
        <v>0</v>
      </c>
      <c r="AA31" s="30">
        <f t="shared" si="13"/>
        <v>0</v>
      </c>
      <c r="AB31" s="30">
        <f t="shared" si="4"/>
        <v>0</v>
      </c>
      <c r="AC31" s="30">
        <f t="shared" si="20"/>
        <v>0</v>
      </c>
      <c r="AD31" s="30">
        <f>SUMIFS(欧文総説その他!$L$3:$L$102,欧文総説その他!$F$3:$F$102,欧文総説その他集計1!$A31,欧文総説その他!$H$3:$H$102,"1st")</f>
        <v>0</v>
      </c>
      <c r="AE31" s="30">
        <f t="shared" si="14"/>
        <v>0</v>
      </c>
      <c r="AF31" s="30">
        <f t="shared" si="5"/>
        <v>0</v>
      </c>
      <c r="AG31" s="30">
        <f t="shared" si="21"/>
        <v>0</v>
      </c>
      <c r="AH31" s="30">
        <f>SUMIFS(欧文総説その他!$L$3:$L$102,欧文総説その他!$F$3:$F$102,欧文総説その他集計1!$A31,欧文総説その他!$H$3:$H$102,"ECA")</f>
        <v>0</v>
      </c>
      <c r="AI31" s="30">
        <f t="shared" si="15"/>
        <v>0</v>
      </c>
      <c r="AJ31" s="30">
        <f t="shared" si="6"/>
        <v>0</v>
      </c>
      <c r="AK31" s="30">
        <f t="shared" si="22"/>
        <v>0</v>
      </c>
      <c r="AL31" s="30">
        <f>SUMIFS(欧文総説その他!$L$3:$L$102,欧文総説その他!$F$3:$F$102,欧文総説その他集計1!$A31,欧文総説その他!$I$3:$I$102,1)</f>
        <v>0</v>
      </c>
      <c r="AM31" s="30">
        <f t="shared" si="16"/>
        <v>0</v>
      </c>
      <c r="AN31" s="30">
        <f t="shared" si="7"/>
        <v>0</v>
      </c>
      <c r="AO31" s="30">
        <f t="shared" si="23"/>
        <v>0</v>
      </c>
    </row>
    <row r="32" spans="1:41">
      <c r="A32" s="29">
        <v>2009</v>
      </c>
      <c r="B32" s="29">
        <f>COUNTIFS(欧文総説その他!$F$3:$F$102,欧文総説その他集計1!$A32)</f>
        <v>0</v>
      </c>
      <c r="C32" s="29">
        <f t="shared" si="25"/>
        <v>0</v>
      </c>
      <c r="D32" s="29">
        <f>COUNTIFS(欧文総説その他!$F$3:$F$102,欧文総説その他集計1!$A32,欧文総説その他!$H$3:$H$102,"1st")</f>
        <v>0</v>
      </c>
      <c r="E32" s="29">
        <f t="shared" si="25"/>
        <v>0</v>
      </c>
      <c r="F32" s="29">
        <f>COUNTIFS(欧文総説その他!$F$3:$F$102,欧文総説その他集計1!$A32,欧文総説その他!$H$3:$H$102,"ECA")</f>
        <v>0</v>
      </c>
      <c r="G32" s="29">
        <f t="shared" si="25"/>
        <v>0</v>
      </c>
      <c r="H32" s="29">
        <f>COUNTIFS(欧文総説その他!$F$3:$F$102,欧文総説その他集計1!$A32,欧文総説その他!$I$3:$I$102,1)</f>
        <v>0</v>
      </c>
      <c r="I32" s="29">
        <f t="shared" si="25"/>
        <v>0</v>
      </c>
      <c r="J32" s="30">
        <f>SUMIFS(欧文総説その他!$K$3:$K$102,欧文総説その他!$F$3:$F$102,欧文総説その他集計1!$A32)</f>
        <v>0</v>
      </c>
      <c r="K32" s="29">
        <f t="shared" si="9"/>
        <v>0</v>
      </c>
      <c r="L32" s="30">
        <f t="shared" si="0"/>
        <v>0</v>
      </c>
      <c r="M32" s="30">
        <f t="shared" si="24"/>
        <v>0</v>
      </c>
      <c r="N32" s="30">
        <f>SUMIFS(欧文総説その他!$K$3:$K$102,欧文総説その他!$F$3:$F$102,欧文総説その他集計1!$A32,欧文総説その他!$H$3:$H$102,"1st")</f>
        <v>0</v>
      </c>
      <c r="O32" s="29">
        <f t="shared" si="10"/>
        <v>0</v>
      </c>
      <c r="P32" s="30">
        <f t="shared" si="3"/>
        <v>0</v>
      </c>
      <c r="Q32" s="30">
        <f t="shared" si="17"/>
        <v>0</v>
      </c>
      <c r="R32" s="30">
        <f>SUMIFS(欧文総説その他!$K$3:$K$102,欧文総説その他!$F$3:$F$102,欧文総説その他集計1!$A32,欧文総説その他!$H$3:$H$102,"ECA")</f>
        <v>0</v>
      </c>
      <c r="S32" s="30">
        <f t="shared" si="11"/>
        <v>0</v>
      </c>
      <c r="T32" s="30">
        <f t="shared" si="1"/>
        <v>0</v>
      </c>
      <c r="U32" s="30">
        <f t="shared" si="18"/>
        <v>0</v>
      </c>
      <c r="V32" s="30">
        <f>SUMIFS(欧文総説その他!$K$3:$K$102,欧文総説その他!$F$3:$F$102,欧文総説その他集計1!$A32,欧文総説その他!$I$3:$I$102,1)</f>
        <v>0</v>
      </c>
      <c r="W32" s="30">
        <f t="shared" si="12"/>
        <v>0</v>
      </c>
      <c r="X32" s="30">
        <f t="shared" si="2"/>
        <v>0</v>
      </c>
      <c r="Y32" s="30">
        <f t="shared" si="19"/>
        <v>0</v>
      </c>
      <c r="Z32" s="30">
        <f>SUMIFS(欧文総説その他!$L$3:$L$102,欧文総説その他!$F$3:$F$102,欧文総説その他集計1!$A32)</f>
        <v>0</v>
      </c>
      <c r="AA32" s="30">
        <f t="shared" si="13"/>
        <v>0</v>
      </c>
      <c r="AB32" s="30">
        <f t="shared" si="4"/>
        <v>0</v>
      </c>
      <c r="AC32" s="30">
        <f t="shared" si="20"/>
        <v>0</v>
      </c>
      <c r="AD32" s="30">
        <f>SUMIFS(欧文総説その他!$L$3:$L$102,欧文総説その他!$F$3:$F$102,欧文総説その他集計1!$A32,欧文総説その他!$H$3:$H$102,"1st")</f>
        <v>0</v>
      </c>
      <c r="AE32" s="30">
        <f t="shared" si="14"/>
        <v>0</v>
      </c>
      <c r="AF32" s="30">
        <f t="shared" si="5"/>
        <v>0</v>
      </c>
      <c r="AG32" s="30">
        <f t="shared" si="21"/>
        <v>0</v>
      </c>
      <c r="AH32" s="30">
        <f>SUMIFS(欧文総説その他!$L$3:$L$102,欧文総説その他!$F$3:$F$102,欧文総説その他集計1!$A32,欧文総説その他!$H$3:$H$102,"ECA")</f>
        <v>0</v>
      </c>
      <c r="AI32" s="30">
        <f t="shared" si="15"/>
        <v>0</v>
      </c>
      <c r="AJ32" s="30">
        <f t="shared" si="6"/>
        <v>0</v>
      </c>
      <c r="AK32" s="30">
        <f t="shared" si="22"/>
        <v>0</v>
      </c>
      <c r="AL32" s="30">
        <f>SUMIFS(欧文総説その他!$L$3:$L$102,欧文総説その他!$F$3:$F$102,欧文総説その他集計1!$A32,欧文総説その他!$I$3:$I$102,1)</f>
        <v>0</v>
      </c>
      <c r="AM32" s="30">
        <f t="shared" si="16"/>
        <v>0</v>
      </c>
      <c r="AN32" s="30">
        <f t="shared" si="7"/>
        <v>0</v>
      </c>
      <c r="AO32" s="30">
        <f t="shared" si="23"/>
        <v>0</v>
      </c>
    </row>
    <row r="33" spans="1:41">
      <c r="A33" s="29">
        <v>2010</v>
      </c>
      <c r="B33" s="29">
        <f>COUNTIFS(欧文総説その他!$F$3:$F$102,欧文総説その他集計1!$A33)</f>
        <v>0</v>
      </c>
      <c r="C33" s="29">
        <f t="shared" si="25"/>
        <v>0</v>
      </c>
      <c r="D33" s="29">
        <f>COUNTIFS(欧文総説その他!$F$3:$F$102,欧文総説その他集計1!$A33,欧文総説その他!$H$3:$H$102,"1st")</f>
        <v>0</v>
      </c>
      <c r="E33" s="29">
        <f t="shared" si="25"/>
        <v>0</v>
      </c>
      <c r="F33" s="29">
        <f>COUNTIFS(欧文総説その他!$F$3:$F$102,欧文総説その他集計1!$A33,欧文総説その他!$H$3:$H$102,"ECA")</f>
        <v>0</v>
      </c>
      <c r="G33" s="29">
        <f t="shared" si="25"/>
        <v>0</v>
      </c>
      <c r="H33" s="29">
        <f>COUNTIFS(欧文総説その他!$F$3:$F$102,欧文総説その他集計1!$A33,欧文総説その他!$I$3:$I$102,1)</f>
        <v>0</v>
      </c>
      <c r="I33" s="29">
        <f t="shared" si="25"/>
        <v>0</v>
      </c>
      <c r="J33" s="30">
        <f>SUMIFS(欧文総説その他!$K$3:$K$102,欧文総説その他!$F$3:$F$102,欧文総説その他集計1!$A33)</f>
        <v>0</v>
      </c>
      <c r="K33" s="29">
        <f t="shared" si="9"/>
        <v>0</v>
      </c>
      <c r="L33" s="30">
        <f t="shared" si="0"/>
        <v>0</v>
      </c>
      <c r="M33" s="30">
        <f t="shared" si="24"/>
        <v>0</v>
      </c>
      <c r="N33" s="30">
        <f>SUMIFS(欧文総説その他!$K$3:$K$102,欧文総説その他!$F$3:$F$102,欧文総説その他集計1!$A33,欧文総説その他!$H$3:$H$102,"1st")</f>
        <v>0</v>
      </c>
      <c r="O33" s="29">
        <f t="shared" si="10"/>
        <v>0</v>
      </c>
      <c r="P33" s="30">
        <f t="shared" si="3"/>
        <v>0</v>
      </c>
      <c r="Q33" s="30">
        <f t="shared" si="17"/>
        <v>0</v>
      </c>
      <c r="R33" s="30">
        <f>SUMIFS(欧文総説その他!$K$3:$K$102,欧文総説その他!$F$3:$F$102,欧文総説その他集計1!$A33,欧文総説その他!$H$3:$H$102,"ECA")</f>
        <v>0</v>
      </c>
      <c r="S33" s="30">
        <f t="shared" si="11"/>
        <v>0</v>
      </c>
      <c r="T33" s="30">
        <f t="shared" si="1"/>
        <v>0</v>
      </c>
      <c r="U33" s="30">
        <f t="shared" si="18"/>
        <v>0</v>
      </c>
      <c r="V33" s="30">
        <f>SUMIFS(欧文総説その他!$K$3:$K$102,欧文総説その他!$F$3:$F$102,欧文総説その他集計1!$A33,欧文総説その他!$I$3:$I$102,1)</f>
        <v>0</v>
      </c>
      <c r="W33" s="30">
        <f t="shared" si="12"/>
        <v>0</v>
      </c>
      <c r="X33" s="30">
        <f t="shared" si="2"/>
        <v>0</v>
      </c>
      <c r="Y33" s="30">
        <f t="shared" si="19"/>
        <v>0</v>
      </c>
      <c r="Z33" s="30">
        <f>SUMIFS(欧文総説その他!$L$3:$L$102,欧文総説その他!$F$3:$F$102,欧文総説その他集計1!$A33)</f>
        <v>0</v>
      </c>
      <c r="AA33" s="30">
        <f t="shared" si="13"/>
        <v>0</v>
      </c>
      <c r="AB33" s="30">
        <f t="shared" si="4"/>
        <v>0</v>
      </c>
      <c r="AC33" s="30">
        <f t="shared" si="20"/>
        <v>0</v>
      </c>
      <c r="AD33" s="30">
        <f>SUMIFS(欧文総説その他!$L$3:$L$102,欧文総説その他!$F$3:$F$102,欧文総説その他集計1!$A33,欧文総説その他!$H$3:$H$102,"1st")</f>
        <v>0</v>
      </c>
      <c r="AE33" s="30">
        <f t="shared" si="14"/>
        <v>0</v>
      </c>
      <c r="AF33" s="30">
        <f t="shared" si="5"/>
        <v>0</v>
      </c>
      <c r="AG33" s="30">
        <f t="shared" si="21"/>
        <v>0</v>
      </c>
      <c r="AH33" s="30">
        <f>SUMIFS(欧文総説その他!$L$3:$L$102,欧文総説その他!$F$3:$F$102,欧文総説その他集計1!$A33,欧文総説その他!$H$3:$H$102,"ECA")</f>
        <v>0</v>
      </c>
      <c r="AI33" s="30">
        <f t="shared" si="15"/>
        <v>0</v>
      </c>
      <c r="AJ33" s="30">
        <f t="shared" si="6"/>
        <v>0</v>
      </c>
      <c r="AK33" s="30">
        <f t="shared" si="22"/>
        <v>0</v>
      </c>
      <c r="AL33" s="30">
        <f>SUMIFS(欧文総説その他!$L$3:$L$102,欧文総説その他!$F$3:$F$102,欧文総説その他集計1!$A33,欧文総説その他!$I$3:$I$102,1)</f>
        <v>0</v>
      </c>
      <c r="AM33" s="30">
        <f t="shared" si="16"/>
        <v>0</v>
      </c>
      <c r="AN33" s="30">
        <f t="shared" si="7"/>
        <v>0</v>
      </c>
      <c r="AO33" s="30">
        <f t="shared" si="23"/>
        <v>0</v>
      </c>
    </row>
    <row r="34" spans="1:41">
      <c r="A34" s="29">
        <v>2011</v>
      </c>
      <c r="B34" s="29">
        <f>COUNTIFS(欧文総説その他!$F$3:$F$102,欧文総説その他集計1!$A34)</f>
        <v>0</v>
      </c>
      <c r="C34" s="29">
        <f t="shared" si="25"/>
        <v>0</v>
      </c>
      <c r="D34" s="29">
        <f>COUNTIFS(欧文総説その他!$F$3:$F$102,欧文総説その他集計1!$A34,欧文総説その他!$H$3:$H$102,"1st")</f>
        <v>0</v>
      </c>
      <c r="E34" s="29">
        <f t="shared" si="25"/>
        <v>0</v>
      </c>
      <c r="F34" s="29">
        <f>COUNTIFS(欧文総説その他!$F$3:$F$102,欧文総説その他集計1!$A34,欧文総説その他!$H$3:$H$102,"ECA")</f>
        <v>0</v>
      </c>
      <c r="G34" s="29">
        <f t="shared" si="25"/>
        <v>0</v>
      </c>
      <c r="H34" s="29">
        <f>COUNTIFS(欧文総説その他!$F$3:$F$102,欧文総説その他集計1!$A34,欧文総説その他!$I$3:$I$102,1)</f>
        <v>0</v>
      </c>
      <c r="I34" s="29">
        <f t="shared" si="25"/>
        <v>0</v>
      </c>
      <c r="J34" s="30">
        <f>SUMIFS(欧文総説その他!$K$3:$K$102,欧文総説その他!$F$3:$F$102,欧文総説その他集計1!$A34)</f>
        <v>0</v>
      </c>
      <c r="K34" s="29">
        <f t="shared" si="9"/>
        <v>0</v>
      </c>
      <c r="L34" s="30">
        <f t="shared" si="0"/>
        <v>0</v>
      </c>
      <c r="M34" s="30">
        <f t="shared" si="24"/>
        <v>0</v>
      </c>
      <c r="N34" s="30">
        <f>SUMIFS(欧文総説その他!$K$3:$K$102,欧文総説その他!$F$3:$F$102,欧文総説その他集計1!$A34,欧文総説その他!$H$3:$H$102,"1st")</f>
        <v>0</v>
      </c>
      <c r="O34" s="29">
        <f t="shared" si="10"/>
        <v>0</v>
      </c>
      <c r="P34" s="30">
        <f t="shared" si="3"/>
        <v>0</v>
      </c>
      <c r="Q34" s="30">
        <f t="shared" si="17"/>
        <v>0</v>
      </c>
      <c r="R34" s="30">
        <f>SUMIFS(欧文総説その他!$K$3:$K$102,欧文総説その他!$F$3:$F$102,欧文総説その他集計1!$A34,欧文総説その他!$H$3:$H$102,"ECA")</f>
        <v>0</v>
      </c>
      <c r="S34" s="30">
        <f t="shared" si="11"/>
        <v>0</v>
      </c>
      <c r="T34" s="30">
        <f t="shared" si="1"/>
        <v>0</v>
      </c>
      <c r="U34" s="30">
        <f t="shared" si="18"/>
        <v>0</v>
      </c>
      <c r="V34" s="30">
        <f>SUMIFS(欧文総説その他!$K$3:$K$102,欧文総説その他!$F$3:$F$102,欧文総説その他集計1!$A34,欧文総説その他!$I$3:$I$102,1)</f>
        <v>0</v>
      </c>
      <c r="W34" s="30">
        <f t="shared" si="12"/>
        <v>0</v>
      </c>
      <c r="X34" s="30">
        <f t="shared" si="2"/>
        <v>0</v>
      </c>
      <c r="Y34" s="30">
        <f t="shared" si="19"/>
        <v>0</v>
      </c>
      <c r="Z34" s="30">
        <f>SUMIFS(欧文総説その他!$L$3:$L$102,欧文総説その他!$F$3:$F$102,欧文総説その他集計1!$A34)</f>
        <v>0</v>
      </c>
      <c r="AA34" s="30">
        <f t="shared" si="13"/>
        <v>0</v>
      </c>
      <c r="AB34" s="30">
        <f t="shared" si="4"/>
        <v>0</v>
      </c>
      <c r="AC34" s="30">
        <f t="shared" si="20"/>
        <v>0</v>
      </c>
      <c r="AD34" s="30">
        <f>SUMIFS(欧文総説その他!$L$3:$L$102,欧文総説その他!$F$3:$F$102,欧文総説その他集計1!$A34,欧文総説その他!$H$3:$H$102,"1st")</f>
        <v>0</v>
      </c>
      <c r="AE34" s="30">
        <f t="shared" si="14"/>
        <v>0</v>
      </c>
      <c r="AF34" s="30">
        <f t="shared" si="5"/>
        <v>0</v>
      </c>
      <c r="AG34" s="30">
        <f t="shared" si="21"/>
        <v>0</v>
      </c>
      <c r="AH34" s="30">
        <f>SUMIFS(欧文総説その他!$L$3:$L$102,欧文総説その他!$F$3:$F$102,欧文総説その他集計1!$A34,欧文総説その他!$H$3:$H$102,"ECA")</f>
        <v>0</v>
      </c>
      <c r="AI34" s="30">
        <f t="shared" si="15"/>
        <v>0</v>
      </c>
      <c r="AJ34" s="30">
        <f t="shared" si="6"/>
        <v>0</v>
      </c>
      <c r="AK34" s="30">
        <f t="shared" si="22"/>
        <v>0</v>
      </c>
      <c r="AL34" s="30">
        <f>SUMIFS(欧文総説その他!$L$3:$L$102,欧文総説その他!$F$3:$F$102,欧文総説その他集計1!$A34,欧文総説その他!$I$3:$I$102,1)</f>
        <v>0</v>
      </c>
      <c r="AM34" s="30">
        <f t="shared" si="16"/>
        <v>0</v>
      </c>
      <c r="AN34" s="30">
        <f t="shared" si="7"/>
        <v>0</v>
      </c>
      <c r="AO34" s="30">
        <f t="shared" si="23"/>
        <v>0</v>
      </c>
    </row>
    <row r="35" spans="1:41">
      <c r="A35" s="29">
        <v>2012</v>
      </c>
      <c r="B35" s="29">
        <f>COUNTIFS(欧文総説その他!$F$3:$F$102,欧文総説その他集計1!$A35)</f>
        <v>0</v>
      </c>
      <c r="C35" s="29">
        <f t="shared" si="25"/>
        <v>0</v>
      </c>
      <c r="D35" s="29">
        <f>COUNTIFS(欧文総説その他!$F$3:$F$102,欧文総説その他集計1!$A35,欧文総説その他!$H$3:$H$102,"1st")</f>
        <v>0</v>
      </c>
      <c r="E35" s="29">
        <f t="shared" si="25"/>
        <v>0</v>
      </c>
      <c r="F35" s="29">
        <f>COUNTIFS(欧文総説その他!$F$3:$F$102,欧文総説その他集計1!$A35,欧文総説その他!$H$3:$H$102,"ECA")</f>
        <v>0</v>
      </c>
      <c r="G35" s="29">
        <f t="shared" si="25"/>
        <v>0</v>
      </c>
      <c r="H35" s="29">
        <f>COUNTIFS(欧文総説その他!$F$3:$F$102,欧文総説その他集計1!$A35,欧文総説その他!$I$3:$I$102,1)</f>
        <v>0</v>
      </c>
      <c r="I35" s="29">
        <f t="shared" si="25"/>
        <v>0</v>
      </c>
      <c r="J35" s="30">
        <f>SUMIFS(欧文総説その他!$K$3:$K$102,欧文総説その他!$F$3:$F$102,欧文総説その他集計1!$A35)</f>
        <v>0</v>
      </c>
      <c r="K35" s="29">
        <f t="shared" si="9"/>
        <v>0</v>
      </c>
      <c r="L35" s="30">
        <f t="shared" si="0"/>
        <v>0</v>
      </c>
      <c r="M35" s="30">
        <f>(J31+J32+J33+J34+J35)/5</f>
        <v>0</v>
      </c>
      <c r="N35" s="30">
        <f>SUMIFS(欧文総説その他!$K$3:$K$102,欧文総説その他!$F$3:$F$102,欧文総説その他集計1!$A35,欧文総説その他!$H$3:$H$102,"1st")</f>
        <v>0</v>
      </c>
      <c r="O35" s="29">
        <f t="shared" si="10"/>
        <v>0</v>
      </c>
      <c r="P35" s="30">
        <f t="shared" si="3"/>
        <v>0</v>
      </c>
      <c r="Q35" s="30">
        <f t="shared" si="17"/>
        <v>0</v>
      </c>
      <c r="R35" s="30">
        <f>SUMIFS(欧文総説その他!$K$3:$K$102,欧文総説その他!$F$3:$F$102,欧文総説その他集計1!$A35,欧文総説その他!$H$3:$H$102,"ECA")</f>
        <v>0</v>
      </c>
      <c r="S35" s="30">
        <f t="shared" si="11"/>
        <v>0</v>
      </c>
      <c r="T35" s="30">
        <f t="shared" si="1"/>
        <v>0</v>
      </c>
      <c r="U35" s="30">
        <f t="shared" si="18"/>
        <v>0</v>
      </c>
      <c r="V35" s="30">
        <f>SUMIFS(欧文総説その他!$K$3:$K$102,欧文総説その他!$F$3:$F$102,欧文総説その他集計1!$A35,欧文総説その他!$I$3:$I$102,1)</f>
        <v>0</v>
      </c>
      <c r="W35" s="30">
        <f t="shared" si="12"/>
        <v>0</v>
      </c>
      <c r="X35" s="30">
        <f t="shared" si="2"/>
        <v>0</v>
      </c>
      <c r="Y35" s="30">
        <f t="shared" si="19"/>
        <v>0</v>
      </c>
      <c r="Z35" s="30">
        <f>SUMIFS(欧文総説その他!$L$3:$L$102,欧文総説その他!$F$3:$F$102,欧文総説その他集計1!$A35)</f>
        <v>0</v>
      </c>
      <c r="AA35" s="30">
        <f t="shared" si="13"/>
        <v>0</v>
      </c>
      <c r="AB35" s="30">
        <f t="shared" si="4"/>
        <v>0</v>
      </c>
      <c r="AC35" s="30">
        <f t="shared" si="20"/>
        <v>0</v>
      </c>
      <c r="AD35" s="30">
        <f>SUMIFS(欧文総説その他!$L$3:$L$102,欧文総説その他!$F$3:$F$102,欧文総説その他集計1!$A35,欧文総説その他!$H$3:$H$102,"1st")</f>
        <v>0</v>
      </c>
      <c r="AE35" s="30">
        <f t="shared" si="14"/>
        <v>0</v>
      </c>
      <c r="AF35" s="30">
        <f t="shared" si="5"/>
        <v>0</v>
      </c>
      <c r="AG35" s="30">
        <f t="shared" si="21"/>
        <v>0</v>
      </c>
      <c r="AH35" s="30">
        <f>SUMIFS(欧文総説その他!$L$3:$L$102,欧文総説その他!$F$3:$F$102,欧文総説その他集計1!$A35,欧文総説その他!$H$3:$H$102,"ECA")</f>
        <v>0</v>
      </c>
      <c r="AI35" s="30">
        <f t="shared" si="15"/>
        <v>0</v>
      </c>
      <c r="AJ35" s="30">
        <f t="shared" si="6"/>
        <v>0</v>
      </c>
      <c r="AK35" s="30">
        <f t="shared" si="22"/>
        <v>0</v>
      </c>
      <c r="AL35" s="30">
        <f>SUMIFS(欧文総説その他!$L$3:$L$102,欧文総説その他!$F$3:$F$102,欧文総説その他集計1!$A35,欧文総説その他!$I$3:$I$102,1)</f>
        <v>0</v>
      </c>
      <c r="AM35" s="30">
        <f t="shared" si="16"/>
        <v>0</v>
      </c>
      <c r="AN35" s="30">
        <f t="shared" si="7"/>
        <v>0</v>
      </c>
      <c r="AO35" s="30">
        <f t="shared" si="23"/>
        <v>0</v>
      </c>
    </row>
    <row r="36" spans="1:41">
      <c r="A36" s="29">
        <v>2013</v>
      </c>
      <c r="B36" s="29">
        <f>COUNTIFS(欧文総説その他!$F$3:$F$102,欧文総説その他集計1!$A36)</f>
        <v>0</v>
      </c>
      <c r="C36" s="29">
        <f t="shared" si="25"/>
        <v>0</v>
      </c>
      <c r="D36" s="29">
        <f>COUNTIFS(欧文総説その他!$F$3:$F$102,欧文総説その他集計1!$A36,欧文総説その他!$H$3:$H$102,"1st")</f>
        <v>0</v>
      </c>
      <c r="E36" s="29">
        <f t="shared" si="25"/>
        <v>0</v>
      </c>
      <c r="F36" s="29">
        <f>COUNTIFS(欧文総説その他!$F$3:$F$102,欧文総説その他集計1!$A36,欧文総説その他!$H$3:$H$102,"ECA")</f>
        <v>0</v>
      </c>
      <c r="G36" s="29">
        <f t="shared" si="25"/>
        <v>0</v>
      </c>
      <c r="H36" s="29">
        <f>COUNTIFS(欧文総説その他!$F$3:$F$102,欧文総説その他集計1!$A36,欧文総説その他!$I$3:$I$102,1)</f>
        <v>0</v>
      </c>
      <c r="I36" s="29">
        <f t="shared" si="25"/>
        <v>0</v>
      </c>
      <c r="J36" s="30">
        <f>SUMIFS(欧文総説その他!$K$3:$K$102,欧文総説その他!$F$3:$F$102,欧文総説その他集計1!$A36)</f>
        <v>0</v>
      </c>
      <c r="K36" s="29">
        <f t="shared" si="9"/>
        <v>0</v>
      </c>
      <c r="L36" s="30">
        <f t="shared" si="0"/>
        <v>0</v>
      </c>
      <c r="M36" s="30">
        <f t="shared" si="24"/>
        <v>0</v>
      </c>
      <c r="N36" s="30">
        <f>SUMIFS(欧文総説その他!$K$3:$K$102,欧文総説その他!$F$3:$F$102,欧文総説その他集計1!$A36,欧文総説その他!$H$3:$H$102,"1st")</f>
        <v>0</v>
      </c>
      <c r="O36" s="29">
        <f t="shared" si="10"/>
        <v>0</v>
      </c>
      <c r="P36" s="30">
        <f t="shared" si="3"/>
        <v>0</v>
      </c>
      <c r="Q36" s="30">
        <f t="shared" si="17"/>
        <v>0</v>
      </c>
      <c r="R36" s="30">
        <f>SUMIFS(欧文総説その他!$K$3:$K$102,欧文総説その他!$F$3:$F$102,欧文総説その他集計1!$A36,欧文総説その他!$H$3:$H$102,"ECA")</f>
        <v>0</v>
      </c>
      <c r="S36" s="30">
        <f t="shared" si="11"/>
        <v>0</v>
      </c>
      <c r="T36" s="30">
        <f t="shared" si="1"/>
        <v>0</v>
      </c>
      <c r="U36" s="30">
        <f t="shared" si="18"/>
        <v>0</v>
      </c>
      <c r="V36" s="30">
        <f>SUMIFS(欧文総説その他!$K$3:$K$102,欧文総説その他!$F$3:$F$102,欧文総説その他集計1!$A36,欧文総説その他!$I$3:$I$102,1)</f>
        <v>0</v>
      </c>
      <c r="W36" s="30">
        <f t="shared" si="12"/>
        <v>0</v>
      </c>
      <c r="X36" s="30">
        <f t="shared" si="2"/>
        <v>0</v>
      </c>
      <c r="Y36" s="30">
        <f t="shared" si="19"/>
        <v>0</v>
      </c>
      <c r="Z36" s="30">
        <f>SUMIFS(欧文総説その他!$L$3:$L$102,欧文総説その他!$F$3:$F$102,欧文総説その他集計1!$A36)</f>
        <v>0</v>
      </c>
      <c r="AA36" s="30">
        <f t="shared" si="13"/>
        <v>0</v>
      </c>
      <c r="AB36" s="30">
        <f t="shared" si="4"/>
        <v>0</v>
      </c>
      <c r="AC36" s="30">
        <f t="shared" si="20"/>
        <v>0</v>
      </c>
      <c r="AD36" s="30">
        <f>SUMIFS(欧文総説その他!$L$3:$L$102,欧文総説その他!$F$3:$F$102,欧文総説その他集計1!$A36,欧文総説その他!$H$3:$H$102,"1st")</f>
        <v>0</v>
      </c>
      <c r="AE36" s="30">
        <f t="shared" si="14"/>
        <v>0</v>
      </c>
      <c r="AF36" s="30">
        <f t="shared" si="5"/>
        <v>0</v>
      </c>
      <c r="AG36" s="30">
        <f t="shared" si="21"/>
        <v>0</v>
      </c>
      <c r="AH36" s="30">
        <f>SUMIFS(欧文総説その他!$L$3:$L$102,欧文総説その他!$F$3:$F$102,欧文総説その他集計1!$A36,欧文総説その他!$H$3:$H$102,"ECA")</f>
        <v>0</v>
      </c>
      <c r="AI36" s="30">
        <f t="shared" si="15"/>
        <v>0</v>
      </c>
      <c r="AJ36" s="30">
        <f t="shared" si="6"/>
        <v>0</v>
      </c>
      <c r="AK36" s="30">
        <f t="shared" si="22"/>
        <v>0</v>
      </c>
      <c r="AL36" s="30">
        <f>SUMIFS(欧文総説その他!$L$3:$L$102,欧文総説その他!$F$3:$F$102,欧文総説その他集計1!$A36,欧文総説その他!$I$3:$I$102,1)</f>
        <v>0</v>
      </c>
      <c r="AM36" s="30">
        <f t="shared" si="16"/>
        <v>0</v>
      </c>
      <c r="AN36" s="30">
        <f t="shared" si="7"/>
        <v>0</v>
      </c>
      <c r="AO36" s="30">
        <f t="shared" si="23"/>
        <v>0</v>
      </c>
    </row>
    <row r="37" spans="1:41">
      <c r="A37" s="29">
        <v>2014</v>
      </c>
      <c r="B37" s="29">
        <f>COUNTIFS(欧文総説その他!$F$3:$F$102,欧文総説その他集計1!$A37)</f>
        <v>0</v>
      </c>
      <c r="C37" s="29">
        <f t="shared" ref="C37:I48" si="26">B37+C36</f>
        <v>0</v>
      </c>
      <c r="D37" s="29">
        <f>COUNTIFS(欧文総説その他!$F$3:$F$102,欧文総説その他集計1!$A37,欧文総説その他!$H$3:$H$102,"1st")</f>
        <v>0</v>
      </c>
      <c r="E37" s="29">
        <f t="shared" si="26"/>
        <v>0</v>
      </c>
      <c r="F37" s="29">
        <f>COUNTIFS(欧文総説その他!$F$3:$F$102,欧文総説その他集計1!$A37,欧文総説その他!$H$3:$H$102,"ECA")</f>
        <v>0</v>
      </c>
      <c r="G37" s="29">
        <f t="shared" si="26"/>
        <v>0</v>
      </c>
      <c r="H37" s="29">
        <f>COUNTIFS(欧文総説その他!$F$3:$F$102,欧文総説その他集計1!$A37,欧文総説その他!$I$3:$I$102,1)</f>
        <v>0</v>
      </c>
      <c r="I37" s="29">
        <f t="shared" si="26"/>
        <v>0</v>
      </c>
      <c r="J37" s="30">
        <f>SUMIFS(欧文総説その他!$K$3:$K$102,欧文総説その他!$F$3:$F$102,欧文総説その他集計1!$A37)</f>
        <v>0</v>
      </c>
      <c r="K37" s="29">
        <f t="shared" si="9"/>
        <v>0</v>
      </c>
      <c r="L37" s="30">
        <f t="shared" si="0"/>
        <v>0</v>
      </c>
      <c r="M37" s="30">
        <f t="shared" si="24"/>
        <v>0</v>
      </c>
      <c r="N37" s="30">
        <f>SUMIFS(欧文総説その他!$K$3:$K$102,欧文総説その他!$F$3:$F$102,欧文総説その他集計1!$A37,欧文総説その他!$H$3:$H$102,"1st")</f>
        <v>0</v>
      </c>
      <c r="O37" s="29">
        <f t="shared" si="10"/>
        <v>0</v>
      </c>
      <c r="P37" s="30">
        <f t="shared" si="3"/>
        <v>0</v>
      </c>
      <c r="Q37" s="30">
        <f t="shared" si="17"/>
        <v>0</v>
      </c>
      <c r="R37" s="30">
        <f>SUMIFS(欧文総説その他!$K$3:$K$102,欧文総説その他!$F$3:$F$102,欧文総説その他集計1!$A37,欧文総説その他!$H$3:$H$102,"ECA")</f>
        <v>0</v>
      </c>
      <c r="S37" s="30">
        <f t="shared" si="11"/>
        <v>0</v>
      </c>
      <c r="T37" s="30">
        <f t="shared" si="1"/>
        <v>0</v>
      </c>
      <c r="U37" s="30">
        <f t="shared" si="18"/>
        <v>0</v>
      </c>
      <c r="V37" s="30">
        <f>SUMIFS(欧文総説その他!$K$3:$K$102,欧文総説その他!$F$3:$F$102,欧文総説その他集計1!$A37,欧文総説その他!$I$3:$I$102,1)</f>
        <v>0</v>
      </c>
      <c r="W37" s="30">
        <f t="shared" si="12"/>
        <v>0</v>
      </c>
      <c r="X37" s="30">
        <f t="shared" si="2"/>
        <v>0</v>
      </c>
      <c r="Y37" s="30">
        <f t="shared" si="19"/>
        <v>0</v>
      </c>
      <c r="Z37" s="30">
        <f>SUMIFS(欧文総説その他!$L$3:$L$102,欧文総説その他!$F$3:$F$102,欧文総説その他集計1!$A37)</f>
        <v>0</v>
      </c>
      <c r="AA37" s="30">
        <f t="shared" si="13"/>
        <v>0</v>
      </c>
      <c r="AB37" s="30">
        <f t="shared" si="4"/>
        <v>0</v>
      </c>
      <c r="AC37" s="30">
        <f t="shared" si="20"/>
        <v>0</v>
      </c>
      <c r="AD37" s="30">
        <f>SUMIFS(欧文総説その他!$L$3:$L$102,欧文総説その他!$F$3:$F$102,欧文総説その他集計1!$A37,欧文総説その他!$H$3:$H$102,"1st")</f>
        <v>0</v>
      </c>
      <c r="AE37" s="30">
        <f t="shared" si="14"/>
        <v>0</v>
      </c>
      <c r="AF37" s="30">
        <f t="shared" si="5"/>
        <v>0</v>
      </c>
      <c r="AG37" s="30">
        <f t="shared" si="21"/>
        <v>0</v>
      </c>
      <c r="AH37" s="30">
        <f>SUMIFS(欧文総説その他!$L$3:$L$102,欧文総説その他!$F$3:$F$102,欧文総説その他集計1!$A37,欧文総説その他!$H$3:$H$102,"ECA")</f>
        <v>0</v>
      </c>
      <c r="AI37" s="30">
        <f t="shared" si="15"/>
        <v>0</v>
      </c>
      <c r="AJ37" s="30">
        <f t="shared" si="6"/>
        <v>0</v>
      </c>
      <c r="AK37" s="30">
        <f t="shared" si="22"/>
        <v>0</v>
      </c>
      <c r="AL37" s="30">
        <f>SUMIFS(欧文総説その他!$L$3:$L$102,欧文総説その他!$F$3:$F$102,欧文総説その他集計1!$A37,欧文総説その他!$I$3:$I$102,1)</f>
        <v>0</v>
      </c>
      <c r="AM37" s="30">
        <f t="shared" si="16"/>
        <v>0</v>
      </c>
      <c r="AN37" s="30">
        <f t="shared" si="7"/>
        <v>0</v>
      </c>
      <c r="AO37" s="30">
        <f t="shared" si="23"/>
        <v>0</v>
      </c>
    </row>
    <row r="38" spans="1:41">
      <c r="A38" s="29">
        <v>2015</v>
      </c>
      <c r="B38" s="29">
        <f>COUNTIFS(欧文総説その他!$F$3:$F$102,欧文総説その他集計1!$A38)</f>
        <v>0</v>
      </c>
      <c r="C38" s="29">
        <f t="shared" si="26"/>
        <v>0</v>
      </c>
      <c r="D38" s="29">
        <f>COUNTIFS(欧文総説その他!$F$3:$F$102,欧文総説その他集計1!$A38,欧文総説その他!$H$3:$H$102,"1st")</f>
        <v>0</v>
      </c>
      <c r="E38" s="29">
        <f t="shared" si="26"/>
        <v>0</v>
      </c>
      <c r="F38" s="29">
        <f>COUNTIFS(欧文総説その他!$F$3:$F$102,欧文総説その他集計1!$A38,欧文総説その他!$H$3:$H$102,"ECA")</f>
        <v>0</v>
      </c>
      <c r="G38" s="29">
        <f t="shared" si="26"/>
        <v>0</v>
      </c>
      <c r="H38" s="29">
        <f>COUNTIFS(欧文総説その他!$F$3:$F$102,欧文総説その他集計1!$A38,欧文総説その他!$I$3:$I$102,1)</f>
        <v>0</v>
      </c>
      <c r="I38" s="29">
        <f t="shared" si="26"/>
        <v>0</v>
      </c>
      <c r="J38" s="30">
        <f>SUMIFS(欧文総説その他!$K$3:$K$102,欧文総説その他!$F$3:$F$102,欧文総説その他集計1!$A38)</f>
        <v>0</v>
      </c>
      <c r="K38" s="29">
        <f t="shared" si="9"/>
        <v>0</v>
      </c>
      <c r="L38" s="30">
        <f t="shared" si="0"/>
        <v>0</v>
      </c>
      <c r="M38" s="30">
        <f t="shared" si="24"/>
        <v>0</v>
      </c>
      <c r="N38" s="30">
        <f>SUMIFS(欧文総説その他!$K$3:$K$102,欧文総説その他!$F$3:$F$102,欧文総説その他集計1!$A38,欧文総説その他!$H$3:$H$102,"1st")</f>
        <v>0</v>
      </c>
      <c r="O38" s="29">
        <f t="shared" si="10"/>
        <v>0</v>
      </c>
      <c r="P38" s="30">
        <f t="shared" si="3"/>
        <v>0</v>
      </c>
      <c r="Q38" s="30">
        <f t="shared" si="17"/>
        <v>0</v>
      </c>
      <c r="R38" s="30">
        <f>SUMIFS(欧文総説その他!$K$3:$K$102,欧文総説その他!$F$3:$F$102,欧文総説その他集計1!$A38,欧文総説その他!$H$3:$H$102,"ECA")</f>
        <v>0</v>
      </c>
      <c r="S38" s="30">
        <f t="shared" si="11"/>
        <v>0</v>
      </c>
      <c r="T38" s="30">
        <f t="shared" si="1"/>
        <v>0</v>
      </c>
      <c r="U38" s="30">
        <f t="shared" si="18"/>
        <v>0</v>
      </c>
      <c r="V38" s="30">
        <f>SUMIFS(欧文総説その他!$K$3:$K$102,欧文総説その他!$F$3:$F$102,欧文総説その他集計1!$A38,欧文総説その他!$I$3:$I$102,1)</f>
        <v>0</v>
      </c>
      <c r="W38" s="30">
        <f t="shared" si="12"/>
        <v>0</v>
      </c>
      <c r="X38" s="30">
        <f t="shared" si="2"/>
        <v>0</v>
      </c>
      <c r="Y38" s="30">
        <f t="shared" si="19"/>
        <v>0</v>
      </c>
      <c r="Z38" s="30">
        <f>SUMIFS(欧文総説その他!$L$3:$L$102,欧文総説その他!$F$3:$F$102,欧文総説その他集計1!$A38)</f>
        <v>0</v>
      </c>
      <c r="AA38" s="30">
        <f t="shared" si="13"/>
        <v>0</v>
      </c>
      <c r="AB38" s="30">
        <f t="shared" si="4"/>
        <v>0</v>
      </c>
      <c r="AC38" s="30">
        <f t="shared" si="20"/>
        <v>0</v>
      </c>
      <c r="AD38" s="30">
        <f>SUMIFS(欧文総説その他!$L$3:$L$102,欧文総説その他!$F$3:$F$102,欧文総説その他集計1!$A38,欧文総説その他!$H$3:$H$102,"1st")</f>
        <v>0</v>
      </c>
      <c r="AE38" s="30">
        <f t="shared" si="14"/>
        <v>0</v>
      </c>
      <c r="AF38" s="30">
        <f t="shared" si="5"/>
        <v>0</v>
      </c>
      <c r="AG38" s="30">
        <f t="shared" si="21"/>
        <v>0</v>
      </c>
      <c r="AH38" s="30">
        <f>SUMIFS(欧文総説その他!$L$3:$L$102,欧文総説その他!$F$3:$F$102,欧文総説その他集計1!$A38,欧文総説その他!$H$3:$H$102,"ECA")</f>
        <v>0</v>
      </c>
      <c r="AI38" s="30">
        <f t="shared" si="15"/>
        <v>0</v>
      </c>
      <c r="AJ38" s="30">
        <f t="shared" si="6"/>
        <v>0</v>
      </c>
      <c r="AK38" s="30">
        <f t="shared" si="22"/>
        <v>0</v>
      </c>
      <c r="AL38" s="30">
        <f>SUMIFS(欧文総説その他!$L$3:$L$102,欧文総説その他!$F$3:$F$102,欧文総説その他集計1!$A38,欧文総説その他!$I$3:$I$102,1)</f>
        <v>0</v>
      </c>
      <c r="AM38" s="30">
        <f t="shared" si="16"/>
        <v>0</v>
      </c>
      <c r="AN38" s="30">
        <f t="shared" si="7"/>
        <v>0</v>
      </c>
      <c r="AO38" s="30">
        <f t="shared" si="23"/>
        <v>0</v>
      </c>
    </row>
    <row r="39" spans="1:41">
      <c r="A39" s="29">
        <v>2016</v>
      </c>
      <c r="B39" s="29">
        <f>COUNTIFS(欧文総説その他!$F$3:$F$102,欧文総説その他集計1!$A39)</f>
        <v>0</v>
      </c>
      <c r="C39" s="29">
        <f t="shared" si="26"/>
        <v>0</v>
      </c>
      <c r="D39" s="29">
        <f>COUNTIFS(欧文総説その他!$F$3:$F$102,欧文総説その他集計1!$A39,欧文総説その他!$H$3:$H$102,"1st")</f>
        <v>0</v>
      </c>
      <c r="E39" s="29">
        <f t="shared" si="26"/>
        <v>0</v>
      </c>
      <c r="F39" s="29">
        <f>COUNTIFS(欧文総説その他!$F$3:$F$102,欧文総説その他集計1!$A39,欧文総説その他!$H$3:$H$102,"ECA")</f>
        <v>0</v>
      </c>
      <c r="G39" s="29">
        <f t="shared" si="26"/>
        <v>0</v>
      </c>
      <c r="H39" s="29">
        <f>COUNTIFS(欧文総説その他!$F$3:$F$102,欧文総説その他集計1!$A39,欧文総説その他!$I$3:$I$102,1)</f>
        <v>0</v>
      </c>
      <c r="I39" s="29">
        <f t="shared" si="26"/>
        <v>0</v>
      </c>
      <c r="J39" s="30">
        <f>SUMIFS(欧文総説その他!$K$3:$K$102,欧文総説その他!$F$3:$F$102,欧文総説その他集計1!$A39)</f>
        <v>0</v>
      </c>
      <c r="K39" s="29">
        <f t="shared" si="9"/>
        <v>0</v>
      </c>
      <c r="L39" s="30">
        <f t="shared" si="0"/>
        <v>0</v>
      </c>
      <c r="M39" s="30">
        <f t="shared" si="24"/>
        <v>0</v>
      </c>
      <c r="N39" s="30">
        <f>SUMIFS(欧文総説その他!$K$3:$K$102,欧文総説その他!$F$3:$F$102,欧文総説その他集計1!$A39,欧文総説その他!$H$3:$H$102,"1st")</f>
        <v>0</v>
      </c>
      <c r="O39" s="29">
        <f t="shared" si="10"/>
        <v>0</v>
      </c>
      <c r="P39" s="30">
        <f t="shared" si="3"/>
        <v>0</v>
      </c>
      <c r="Q39" s="30">
        <f t="shared" si="17"/>
        <v>0</v>
      </c>
      <c r="R39" s="30">
        <f>SUMIFS(欧文総説その他!$K$3:$K$102,欧文総説その他!$F$3:$F$102,欧文総説その他集計1!$A39,欧文総説その他!$H$3:$H$102,"ECA")</f>
        <v>0</v>
      </c>
      <c r="S39" s="30">
        <f t="shared" si="11"/>
        <v>0</v>
      </c>
      <c r="T39" s="30">
        <f t="shared" si="1"/>
        <v>0</v>
      </c>
      <c r="U39" s="30">
        <f t="shared" si="18"/>
        <v>0</v>
      </c>
      <c r="V39" s="30">
        <f>SUMIFS(欧文総説その他!$K$3:$K$102,欧文総説その他!$F$3:$F$102,欧文総説その他集計1!$A39,欧文総説その他!$I$3:$I$102,1)</f>
        <v>0</v>
      </c>
      <c r="W39" s="30">
        <f t="shared" si="12"/>
        <v>0</v>
      </c>
      <c r="X39" s="30">
        <f t="shared" si="2"/>
        <v>0</v>
      </c>
      <c r="Y39" s="30">
        <f t="shared" si="19"/>
        <v>0</v>
      </c>
      <c r="Z39" s="30">
        <f>SUMIFS(欧文総説その他!$L$3:$L$102,欧文総説その他!$F$3:$F$102,欧文総説その他集計1!$A39)</f>
        <v>0</v>
      </c>
      <c r="AA39" s="30">
        <f t="shared" si="13"/>
        <v>0</v>
      </c>
      <c r="AB39" s="30">
        <f t="shared" si="4"/>
        <v>0</v>
      </c>
      <c r="AC39" s="30">
        <f t="shared" si="20"/>
        <v>0</v>
      </c>
      <c r="AD39" s="30">
        <f>SUMIFS(欧文総説その他!$L$3:$L$102,欧文総説その他!$F$3:$F$102,欧文総説その他集計1!$A39,欧文総説その他!$H$3:$H$102,"1st")</f>
        <v>0</v>
      </c>
      <c r="AE39" s="30">
        <f t="shared" si="14"/>
        <v>0</v>
      </c>
      <c r="AF39" s="30">
        <f t="shared" si="5"/>
        <v>0</v>
      </c>
      <c r="AG39" s="30">
        <f t="shared" si="21"/>
        <v>0</v>
      </c>
      <c r="AH39" s="30">
        <f>SUMIFS(欧文総説その他!$L$3:$L$102,欧文総説その他!$F$3:$F$102,欧文総説その他集計1!$A39,欧文総説その他!$H$3:$H$102,"ECA")</f>
        <v>0</v>
      </c>
      <c r="AI39" s="30">
        <f t="shared" si="15"/>
        <v>0</v>
      </c>
      <c r="AJ39" s="30">
        <f t="shared" si="6"/>
        <v>0</v>
      </c>
      <c r="AK39" s="30">
        <f t="shared" si="22"/>
        <v>0</v>
      </c>
      <c r="AL39" s="30">
        <f>SUMIFS(欧文総説その他!$L$3:$L$102,欧文総説その他!$F$3:$F$102,欧文総説その他集計1!$A39,欧文総説その他!$I$3:$I$102,1)</f>
        <v>0</v>
      </c>
      <c r="AM39" s="30">
        <f t="shared" si="16"/>
        <v>0</v>
      </c>
      <c r="AN39" s="30">
        <f t="shared" si="7"/>
        <v>0</v>
      </c>
      <c r="AO39" s="30">
        <f t="shared" si="23"/>
        <v>0</v>
      </c>
    </row>
    <row r="40" spans="1:41">
      <c r="A40" s="29">
        <v>2017</v>
      </c>
      <c r="B40" s="29">
        <f>COUNTIFS(欧文総説その他!$F$3:$F$102,欧文総説その他集計1!$A40)</f>
        <v>0</v>
      </c>
      <c r="C40" s="29">
        <f t="shared" si="26"/>
        <v>0</v>
      </c>
      <c r="D40" s="29">
        <f>COUNTIFS(欧文総説その他!$F$3:$F$102,欧文総説その他集計1!$A40,欧文総説その他!$H$3:$H$102,"1st")</f>
        <v>0</v>
      </c>
      <c r="E40" s="29">
        <f t="shared" si="26"/>
        <v>0</v>
      </c>
      <c r="F40" s="29">
        <f>COUNTIFS(欧文総説その他!$F$3:$F$102,欧文総説その他集計1!$A40,欧文総説その他!$H$3:$H$102,"ECA")</f>
        <v>0</v>
      </c>
      <c r="G40" s="29">
        <f t="shared" si="26"/>
        <v>0</v>
      </c>
      <c r="H40" s="29">
        <f>COUNTIFS(欧文総説その他!$F$3:$F$102,欧文総説その他集計1!$A40,欧文総説その他!$I$3:$I$102,1)</f>
        <v>0</v>
      </c>
      <c r="I40" s="29">
        <f t="shared" si="26"/>
        <v>0</v>
      </c>
      <c r="J40" s="30">
        <f>SUMIFS(欧文総説その他!$K$3:$K$102,欧文総説その他!$F$3:$F$102,欧文総説その他集計1!$A40)</f>
        <v>0</v>
      </c>
      <c r="K40" s="29">
        <f t="shared" si="9"/>
        <v>0</v>
      </c>
      <c r="L40" s="30">
        <f t="shared" si="0"/>
        <v>0</v>
      </c>
      <c r="M40" s="30">
        <f t="shared" si="24"/>
        <v>0</v>
      </c>
      <c r="N40" s="30">
        <f>SUMIFS(欧文総説その他!$K$3:$K$102,欧文総説その他!$F$3:$F$102,欧文総説その他集計1!$A40,欧文総説その他!$H$3:$H$102,"1st")</f>
        <v>0</v>
      </c>
      <c r="O40" s="29">
        <f t="shared" si="10"/>
        <v>0</v>
      </c>
      <c r="P40" s="30">
        <f t="shared" si="3"/>
        <v>0</v>
      </c>
      <c r="Q40" s="30">
        <f t="shared" si="17"/>
        <v>0</v>
      </c>
      <c r="R40" s="30">
        <f>SUMIFS(欧文総説その他!$K$3:$K$102,欧文総説その他!$F$3:$F$102,欧文総説その他集計1!$A40,欧文総説その他!$H$3:$H$102,"ECA")</f>
        <v>0</v>
      </c>
      <c r="S40" s="30">
        <f t="shared" si="11"/>
        <v>0</v>
      </c>
      <c r="T40" s="30">
        <f t="shared" si="1"/>
        <v>0</v>
      </c>
      <c r="U40" s="30">
        <f t="shared" si="18"/>
        <v>0</v>
      </c>
      <c r="V40" s="30">
        <f>SUMIFS(欧文総説その他!$K$3:$K$102,欧文総説その他!$F$3:$F$102,欧文総説その他集計1!$A40,欧文総説その他!$I$3:$I$102,1)</f>
        <v>0</v>
      </c>
      <c r="W40" s="30">
        <f t="shared" si="12"/>
        <v>0</v>
      </c>
      <c r="X40" s="30">
        <f t="shared" si="2"/>
        <v>0</v>
      </c>
      <c r="Y40" s="30">
        <f t="shared" si="19"/>
        <v>0</v>
      </c>
      <c r="Z40" s="30">
        <f>SUMIFS(欧文総説その他!$L$3:$L$102,欧文総説その他!$F$3:$F$102,欧文総説その他集計1!$A40)</f>
        <v>0</v>
      </c>
      <c r="AA40" s="30">
        <f t="shared" si="13"/>
        <v>0</v>
      </c>
      <c r="AB40" s="30">
        <f t="shared" si="4"/>
        <v>0</v>
      </c>
      <c r="AC40" s="30">
        <f t="shared" si="20"/>
        <v>0</v>
      </c>
      <c r="AD40" s="30">
        <f>SUMIFS(欧文総説その他!$L$3:$L$102,欧文総説その他!$F$3:$F$102,欧文総説その他集計1!$A40,欧文総説その他!$H$3:$H$102,"1st")</f>
        <v>0</v>
      </c>
      <c r="AE40" s="30">
        <f t="shared" si="14"/>
        <v>0</v>
      </c>
      <c r="AF40" s="30">
        <f t="shared" si="5"/>
        <v>0</v>
      </c>
      <c r="AG40" s="30">
        <f t="shared" si="21"/>
        <v>0</v>
      </c>
      <c r="AH40" s="30">
        <f>SUMIFS(欧文総説その他!$L$3:$L$102,欧文総説その他!$F$3:$F$102,欧文総説その他集計1!$A40,欧文総説その他!$H$3:$H$102,"ECA")</f>
        <v>0</v>
      </c>
      <c r="AI40" s="30">
        <f t="shared" si="15"/>
        <v>0</v>
      </c>
      <c r="AJ40" s="30">
        <f t="shared" si="6"/>
        <v>0</v>
      </c>
      <c r="AK40" s="30">
        <f t="shared" si="22"/>
        <v>0</v>
      </c>
      <c r="AL40" s="30">
        <f>SUMIFS(欧文総説その他!$L$3:$L$102,欧文総説その他!$F$3:$F$102,欧文総説その他集計1!$A40,欧文総説その他!$I$3:$I$102,1)</f>
        <v>0</v>
      </c>
      <c r="AM40" s="30">
        <f t="shared" si="16"/>
        <v>0</v>
      </c>
      <c r="AN40" s="30">
        <f t="shared" si="7"/>
        <v>0</v>
      </c>
      <c r="AO40" s="30">
        <f t="shared" si="23"/>
        <v>0</v>
      </c>
    </row>
    <row r="41" spans="1:41">
      <c r="A41" s="29">
        <v>2018</v>
      </c>
      <c r="B41" s="29">
        <f>COUNTIFS(欧文総説その他!$F$3:$F$102,欧文総説その他集計1!$A41)</f>
        <v>0</v>
      </c>
      <c r="C41" s="29">
        <f t="shared" si="26"/>
        <v>0</v>
      </c>
      <c r="D41" s="29">
        <f>COUNTIFS(欧文総説その他!$F$3:$F$102,欧文総説その他集計1!$A41,欧文総説その他!$H$3:$H$102,"1st")</f>
        <v>0</v>
      </c>
      <c r="E41" s="29">
        <f t="shared" si="26"/>
        <v>0</v>
      </c>
      <c r="F41" s="29">
        <f>COUNTIFS(欧文総説その他!$F$3:$F$102,欧文総説その他集計1!$A41,欧文総説その他!$H$3:$H$102,"ECA")</f>
        <v>0</v>
      </c>
      <c r="G41" s="29">
        <f t="shared" si="26"/>
        <v>0</v>
      </c>
      <c r="H41" s="29">
        <f>COUNTIFS(欧文総説その他!$F$3:$F$102,欧文総説その他集計1!$A41,欧文総説その他!$I$3:$I$102,1)</f>
        <v>0</v>
      </c>
      <c r="I41" s="29">
        <f t="shared" si="26"/>
        <v>0</v>
      </c>
      <c r="J41" s="30">
        <f>SUMIFS(欧文総説その他!$K$3:$K$102,欧文総説その他!$F$3:$F$102,欧文総説その他集計1!$A41)</f>
        <v>0</v>
      </c>
      <c r="K41" s="29">
        <f t="shared" si="9"/>
        <v>0</v>
      </c>
      <c r="L41" s="30">
        <f t="shared" si="0"/>
        <v>0</v>
      </c>
      <c r="M41" s="30">
        <f t="shared" si="24"/>
        <v>0</v>
      </c>
      <c r="N41" s="30">
        <f>SUMIFS(欧文総説その他!$K$3:$K$102,欧文総説その他!$F$3:$F$102,欧文総説その他集計1!$A41,欧文総説その他!$H$3:$H$102,"1st")</f>
        <v>0</v>
      </c>
      <c r="O41" s="29">
        <f t="shared" si="10"/>
        <v>0</v>
      </c>
      <c r="P41" s="30">
        <f t="shared" si="3"/>
        <v>0</v>
      </c>
      <c r="Q41" s="30">
        <f t="shared" si="17"/>
        <v>0</v>
      </c>
      <c r="R41" s="30">
        <f>SUMIFS(欧文総説その他!$K$3:$K$102,欧文総説その他!$F$3:$F$102,欧文総説その他集計1!$A41,欧文総説その他!$H$3:$H$102,"ECA")</f>
        <v>0</v>
      </c>
      <c r="S41" s="30">
        <f t="shared" si="11"/>
        <v>0</v>
      </c>
      <c r="T41" s="30">
        <f t="shared" si="1"/>
        <v>0</v>
      </c>
      <c r="U41" s="30">
        <f t="shared" si="18"/>
        <v>0</v>
      </c>
      <c r="V41" s="30">
        <f>SUMIFS(欧文総説その他!$K$3:$K$102,欧文総説その他!$F$3:$F$102,欧文総説その他集計1!$A41,欧文総説その他!$I$3:$I$102,1)</f>
        <v>0</v>
      </c>
      <c r="W41" s="30">
        <f t="shared" si="12"/>
        <v>0</v>
      </c>
      <c r="X41" s="30">
        <f t="shared" si="2"/>
        <v>0</v>
      </c>
      <c r="Y41" s="30">
        <f t="shared" si="19"/>
        <v>0</v>
      </c>
      <c r="Z41" s="30">
        <f>SUMIFS(欧文総説その他!$L$3:$L$102,欧文総説その他!$F$3:$F$102,欧文総説その他集計1!$A41)</f>
        <v>0</v>
      </c>
      <c r="AA41" s="30">
        <f t="shared" si="13"/>
        <v>0</v>
      </c>
      <c r="AB41" s="30">
        <f t="shared" si="4"/>
        <v>0</v>
      </c>
      <c r="AC41" s="30">
        <f t="shared" si="20"/>
        <v>0</v>
      </c>
      <c r="AD41" s="30">
        <f>SUMIFS(欧文総説その他!$L$3:$L$102,欧文総説その他!$F$3:$F$102,欧文総説その他集計1!$A41,欧文総説その他!$H$3:$H$102,"1st")</f>
        <v>0</v>
      </c>
      <c r="AE41" s="30">
        <f t="shared" si="14"/>
        <v>0</v>
      </c>
      <c r="AF41" s="30">
        <f t="shared" si="5"/>
        <v>0</v>
      </c>
      <c r="AG41" s="30">
        <f t="shared" si="21"/>
        <v>0</v>
      </c>
      <c r="AH41" s="30">
        <f>SUMIFS(欧文総説その他!$L$3:$L$102,欧文総説その他!$F$3:$F$102,欧文総説その他集計1!$A41,欧文総説その他!$H$3:$H$102,"ECA")</f>
        <v>0</v>
      </c>
      <c r="AI41" s="30">
        <f t="shared" si="15"/>
        <v>0</v>
      </c>
      <c r="AJ41" s="30">
        <f t="shared" si="6"/>
        <v>0</v>
      </c>
      <c r="AK41" s="30">
        <f t="shared" si="22"/>
        <v>0</v>
      </c>
      <c r="AL41" s="30">
        <f>SUMIFS(欧文総説その他!$L$3:$L$102,欧文総説その他!$F$3:$F$102,欧文総説その他集計1!$A41,欧文総説その他!$I$3:$I$102,1)</f>
        <v>0</v>
      </c>
      <c r="AM41" s="30">
        <f t="shared" si="16"/>
        <v>0</v>
      </c>
      <c r="AN41" s="30">
        <f t="shared" si="7"/>
        <v>0</v>
      </c>
      <c r="AO41" s="30">
        <f t="shared" si="23"/>
        <v>0</v>
      </c>
    </row>
    <row r="42" spans="1:41">
      <c r="A42" s="29">
        <v>2019</v>
      </c>
      <c r="B42" s="29">
        <f>COUNTIFS(欧文総説その他!$F$3:$F$102,欧文総説その他集計1!$A42)</f>
        <v>0</v>
      </c>
      <c r="C42" s="29">
        <f t="shared" si="26"/>
        <v>0</v>
      </c>
      <c r="D42" s="29">
        <f>COUNTIFS(欧文総説その他!$F$3:$F$102,欧文総説その他集計1!$A42,欧文総説その他!$H$3:$H$102,"1st")</f>
        <v>0</v>
      </c>
      <c r="E42" s="29">
        <f t="shared" si="26"/>
        <v>0</v>
      </c>
      <c r="F42" s="29">
        <f>COUNTIFS(欧文総説その他!$F$3:$F$102,欧文総説その他集計1!$A42,欧文総説その他!$H$3:$H$102,"ECA")</f>
        <v>0</v>
      </c>
      <c r="G42" s="29">
        <f t="shared" si="26"/>
        <v>0</v>
      </c>
      <c r="H42" s="29">
        <f>COUNTIFS(欧文総説その他!$F$3:$F$102,欧文総説その他集計1!$A42,欧文総説その他!$I$3:$I$102,1)</f>
        <v>0</v>
      </c>
      <c r="I42" s="29">
        <f t="shared" si="26"/>
        <v>0</v>
      </c>
      <c r="J42" s="30">
        <f>SUMIFS(欧文総説その他!$K$3:$K$102,欧文総説その他!$F$3:$F$102,欧文総説その他集計1!$A42)</f>
        <v>0</v>
      </c>
      <c r="K42" s="29">
        <f t="shared" si="9"/>
        <v>0</v>
      </c>
      <c r="L42" s="30">
        <f t="shared" si="0"/>
        <v>0</v>
      </c>
      <c r="M42" s="30">
        <f t="shared" si="24"/>
        <v>0</v>
      </c>
      <c r="N42" s="30">
        <f>SUMIFS(欧文総説その他!$K$3:$K$102,欧文総説その他!$F$3:$F$102,欧文総説その他集計1!$A42,欧文総説その他!$H$3:$H$102,"1st")</f>
        <v>0</v>
      </c>
      <c r="O42" s="29">
        <f t="shared" si="10"/>
        <v>0</v>
      </c>
      <c r="P42" s="30">
        <f t="shared" si="3"/>
        <v>0</v>
      </c>
      <c r="Q42" s="30">
        <f t="shared" si="17"/>
        <v>0</v>
      </c>
      <c r="R42" s="30">
        <f>SUMIFS(欧文総説その他!$K$3:$K$102,欧文総説その他!$F$3:$F$102,欧文総説その他集計1!$A42,欧文総説その他!$H$3:$H$102,"ECA")</f>
        <v>0</v>
      </c>
      <c r="S42" s="30">
        <f t="shared" si="11"/>
        <v>0</v>
      </c>
      <c r="T42" s="30">
        <f t="shared" si="1"/>
        <v>0</v>
      </c>
      <c r="U42" s="30">
        <f t="shared" si="18"/>
        <v>0</v>
      </c>
      <c r="V42" s="30">
        <f>SUMIFS(欧文総説その他!$K$3:$K$102,欧文総説その他!$F$3:$F$102,欧文総説その他集計1!$A42,欧文総説その他!$I$3:$I$102,1)</f>
        <v>0</v>
      </c>
      <c r="W42" s="30">
        <f t="shared" si="12"/>
        <v>0</v>
      </c>
      <c r="X42" s="30">
        <f t="shared" si="2"/>
        <v>0</v>
      </c>
      <c r="Y42" s="30">
        <f t="shared" si="19"/>
        <v>0</v>
      </c>
      <c r="Z42" s="30">
        <f>SUMIFS(欧文総説その他!$L$3:$L$102,欧文総説その他!$F$3:$F$102,欧文総説その他集計1!$A42)</f>
        <v>0</v>
      </c>
      <c r="AA42" s="30">
        <f t="shared" si="13"/>
        <v>0</v>
      </c>
      <c r="AB42" s="30">
        <f t="shared" si="4"/>
        <v>0</v>
      </c>
      <c r="AC42" s="30">
        <f t="shared" si="20"/>
        <v>0</v>
      </c>
      <c r="AD42" s="30">
        <f>SUMIFS(欧文総説その他!$L$3:$L$102,欧文総説その他!$F$3:$F$102,欧文総説その他集計1!$A42,欧文総説その他!$H$3:$H$102,"1st")</f>
        <v>0</v>
      </c>
      <c r="AE42" s="30">
        <f t="shared" si="14"/>
        <v>0</v>
      </c>
      <c r="AF42" s="30">
        <f t="shared" si="5"/>
        <v>0</v>
      </c>
      <c r="AG42" s="30">
        <f t="shared" si="21"/>
        <v>0</v>
      </c>
      <c r="AH42" s="30">
        <f>SUMIFS(欧文総説その他!$L$3:$L$102,欧文総説その他!$F$3:$F$102,欧文総説その他集計1!$A42,欧文総説その他!$H$3:$H$102,"ECA")</f>
        <v>0</v>
      </c>
      <c r="AI42" s="30">
        <f t="shared" si="15"/>
        <v>0</v>
      </c>
      <c r="AJ42" s="30">
        <f t="shared" si="6"/>
        <v>0</v>
      </c>
      <c r="AK42" s="30">
        <f t="shared" si="22"/>
        <v>0</v>
      </c>
      <c r="AL42" s="30">
        <f>SUMIFS(欧文総説その他!$L$3:$L$102,欧文総説その他!$F$3:$F$102,欧文総説その他集計1!$A42,欧文総説その他!$I$3:$I$102,1)</f>
        <v>0</v>
      </c>
      <c r="AM42" s="30">
        <f t="shared" si="16"/>
        <v>0</v>
      </c>
      <c r="AN42" s="30">
        <f t="shared" si="7"/>
        <v>0</v>
      </c>
      <c r="AO42" s="30">
        <f t="shared" si="23"/>
        <v>0</v>
      </c>
    </row>
    <row r="43" spans="1:41">
      <c r="A43" s="29">
        <v>2020</v>
      </c>
      <c r="B43" s="29">
        <f>COUNTIFS(欧文総説その他!$F$3:$F$102,欧文総説その他集計1!$A43)</f>
        <v>0</v>
      </c>
      <c r="C43" s="29">
        <f t="shared" si="26"/>
        <v>0</v>
      </c>
      <c r="D43" s="29">
        <f>COUNTIFS(欧文総説その他!$F$3:$F$102,欧文総説その他集計1!$A43,欧文総説その他!$H$3:$H$102,"1st")</f>
        <v>0</v>
      </c>
      <c r="E43" s="29">
        <f t="shared" si="26"/>
        <v>0</v>
      </c>
      <c r="F43" s="29">
        <f>COUNTIFS(欧文総説その他!$F$3:$F$102,欧文総説その他集計1!$A43,欧文総説その他!$H$3:$H$102,"ECA")</f>
        <v>0</v>
      </c>
      <c r="G43" s="29">
        <f t="shared" si="26"/>
        <v>0</v>
      </c>
      <c r="H43" s="29">
        <f>COUNTIFS(欧文総説その他!$F$3:$F$102,欧文総説その他集計1!$A43,欧文総説その他!$I$3:$I$102,1)</f>
        <v>0</v>
      </c>
      <c r="I43" s="29">
        <f t="shared" si="26"/>
        <v>0</v>
      </c>
      <c r="J43" s="30">
        <f>SUMIFS(欧文総説その他!$K$3:$K$102,欧文総説その他!$F$3:$F$102,欧文総説その他集計1!$A43)</f>
        <v>0</v>
      </c>
      <c r="K43" s="29">
        <f t="shared" si="9"/>
        <v>0</v>
      </c>
      <c r="L43" s="30">
        <f t="shared" si="0"/>
        <v>0</v>
      </c>
      <c r="M43" s="30">
        <f t="shared" si="24"/>
        <v>0</v>
      </c>
      <c r="N43" s="30">
        <f>SUMIFS(欧文総説その他!$K$3:$K$102,欧文総説その他!$F$3:$F$102,欧文総説その他集計1!$A43,欧文総説その他!$H$3:$H$102,"1st")</f>
        <v>0</v>
      </c>
      <c r="O43" s="29">
        <f t="shared" si="10"/>
        <v>0</v>
      </c>
      <c r="P43" s="30">
        <f t="shared" si="3"/>
        <v>0</v>
      </c>
      <c r="Q43" s="30">
        <f t="shared" si="17"/>
        <v>0</v>
      </c>
      <c r="R43" s="30">
        <f>SUMIFS(欧文総説その他!$K$3:$K$102,欧文総説その他!$F$3:$F$102,欧文総説その他集計1!$A43,欧文総説その他!$H$3:$H$102,"ECA")</f>
        <v>0</v>
      </c>
      <c r="S43" s="30">
        <f t="shared" si="11"/>
        <v>0</v>
      </c>
      <c r="T43" s="30">
        <f t="shared" si="1"/>
        <v>0</v>
      </c>
      <c r="U43" s="30">
        <f t="shared" si="18"/>
        <v>0</v>
      </c>
      <c r="V43" s="30">
        <f>SUMIFS(欧文総説その他!$K$3:$K$102,欧文総説その他!$F$3:$F$102,欧文総説その他集計1!$A43,欧文総説その他!$I$3:$I$102,1)</f>
        <v>0</v>
      </c>
      <c r="W43" s="30">
        <f t="shared" si="12"/>
        <v>0</v>
      </c>
      <c r="X43" s="30">
        <f t="shared" si="2"/>
        <v>0</v>
      </c>
      <c r="Y43" s="30">
        <f t="shared" si="19"/>
        <v>0</v>
      </c>
      <c r="Z43" s="30">
        <f>SUMIFS(欧文総説その他!$L$3:$L$102,欧文総説その他!$F$3:$F$102,欧文総説その他集計1!$A43)</f>
        <v>0</v>
      </c>
      <c r="AA43" s="30">
        <f t="shared" si="13"/>
        <v>0</v>
      </c>
      <c r="AB43" s="30">
        <f t="shared" si="4"/>
        <v>0</v>
      </c>
      <c r="AC43" s="30">
        <f t="shared" si="20"/>
        <v>0</v>
      </c>
      <c r="AD43" s="30">
        <f>SUMIFS(欧文総説その他!$L$3:$L$102,欧文総説その他!$F$3:$F$102,欧文総説その他集計1!$A43,欧文総説その他!$H$3:$H$102,"1st")</f>
        <v>0</v>
      </c>
      <c r="AE43" s="30">
        <f t="shared" si="14"/>
        <v>0</v>
      </c>
      <c r="AF43" s="30">
        <f t="shared" si="5"/>
        <v>0</v>
      </c>
      <c r="AG43" s="30">
        <f t="shared" si="21"/>
        <v>0</v>
      </c>
      <c r="AH43" s="30">
        <f>SUMIFS(欧文総説その他!$L$3:$L$102,欧文総説その他!$F$3:$F$102,欧文総説その他集計1!$A43,欧文総説その他!$H$3:$H$102,"ECA")</f>
        <v>0</v>
      </c>
      <c r="AI43" s="30">
        <f t="shared" si="15"/>
        <v>0</v>
      </c>
      <c r="AJ43" s="30">
        <f t="shared" si="6"/>
        <v>0</v>
      </c>
      <c r="AK43" s="30">
        <f t="shared" si="22"/>
        <v>0</v>
      </c>
      <c r="AL43" s="30">
        <f>SUMIFS(欧文総説その他!$L$3:$L$102,欧文総説その他!$F$3:$F$102,欧文総説その他集計1!$A43,欧文総説その他!$I$3:$I$102,1)</f>
        <v>0</v>
      </c>
      <c r="AM43" s="30">
        <f t="shared" si="16"/>
        <v>0</v>
      </c>
      <c r="AN43" s="30">
        <f t="shared" si="7"/>
        <v>0</v>
      </c>
      <c r="AO43" s="30">
        <f t="shared" si="23"/>
        <v>0</v>
      </c>
    </row>
    <row r="44" spans="1:41">
      <c r="A44" s="29">
        <v>2021</v>
      </c>
      <c r="B44" s="29">
        <f>COUNTIFS(欧文総説その他!$F$3:$F$102,欧文総説その他集計1!$A44)</f>
        <v>0</v>
      </c>
      <c r="C44" s="29">
        <f t="shared" si="26"/>
        <v>0</v>
      </c>
      <c r="D44" s="29">
        <f>COUNTIFS(欧文総説その他!$F$3:$F$102,欧文総説その他集計1!$A44,欧文総説その他!$H$3:$H$102,"1st")</f>
        <v>0</v>
      </c>
      <c r="E44" s="29">
        <f t="shared" si="26"/>
        <v>0</v>
      </c>
      <c r="F44" s="29">
        <f>COUNTIFS(欧文総説その他!$F$3:$F$102,欧文総説その他集計1!$A44,欧文総説その他!$H$3:$H$102,"ECA")</f>
        <v>0</v>
      </c>
      <c r="G44" s="29">
        <f t="shared" si="26"/>
        <v>0</v>
      </c>
      <c r="H44" s="29">
        <f>COUNTIFS(欧文総説その他!$F$3:$F$102,欧文総説その他集計1!$A44,欧文総説その他!$I$3:$I$102,1)</f>
        <v>0</v>
      </c>
      <c r="I44" s="29">
        <f t="shared" si="26"/>
        <v>0</v>
      </c>
      <c r="J44" s="30">
        <f>SUMIFS(欧文総説その他!$K$3:$K$102,欧文総説その他!$F$3:$F$102,欧文総説その他集計1!$A44)</f>
        <v>0</v>
      </c>
      <c r="K44" s="29">
        <f t="shared" si="9"/>
        <v>0</v>
      </c>
      <c r="L44" s="30">
        <f t="shared" si="0"/>
        <v>0</v>
      </c>
      <c r="M44" s="30">
        <f t="shared" si="24"/>
        <v>0</v>
      </c>
      <c r="N44" s="30">
        <f>SUMIFS(欧文総説その他!$K$3:$K$102,欧文総説その他!$F$3:$F$102,欧文総説その他集計1!$A44,欧文総説その他!$H$3:$H$102,"1st")</f>
        <v>0</v>
      </c>
      <c r="O44" s="29">
        <f t="shared" si="10"/>
        <v>0</v>
      </c>
      <c r="P44" s="30">
        <f t="shared" si="3"/>
        <v>0</v>
      </c>
      <c r="Q44" s="30">
        <f t="shared" si="17"/>
        <v>0</v>
      </c>
      <c r="R44" s="30">
        <f>SUMIFS(欧文総説その他!$K$3:$K$102,欧文総説その他!$F$3:$F$102,欧文総説その他集計1!$A44,欧文総説その他!$H$3:$H$102,"ECA")</f>
        <v>0</v>
      </c>
      <c r="S44" s="30">
        <f t="shared" si="11"/>
        <v>0</v>
      </c>
      <c r="T44" s="30">
        <f t="shared" si="1"/>
        <v>0</v>
      </c>
      <c r="U44" s="30">
        <f t="shared" si="18"/>
        <v>0</v>
      </c>
      <c r="V44" s="30">
        <f>SUMIFS(欧文総説その他!$K$3:$K$102,欧文総説その他!$F$3:$F$102,欧文総説その他集計1!$A44,欧文総説その他!$I$3:$I$102,1)</f>
        <v>0</v>
      </c>
      <c r="W44" s="30">
        <f t="shared" si="12"/>
        <v>0</v>
      </c>
      <c r="X44" s="30">
        <f t="shared" si="2"/>
        <v>0</v>
      </c>
      <c r="Y44" s="30">
        <f t="shared" si="19"/>
        <v>0</v>
      </c>
      <c r="Z44" s="30">
        <f>SUMIFS(欧文総説その他!$L$3:$L$102,欧文総説その他!$F$3:$F$102,欧文総説その他集計1!$A44)</f>
        <v>0</v>
      </c>
      <c r="AA44" s="30">
        <f t="shared" si="13"/>
        <v>0</v>
      </c>
      <c r="AB44" s="30">
        <f t="shared" si="4"/>
        <v>0</v>
      </c>
      <c r="AC44" s="30">
        <f t="shared" si="20"/>
        <v>0</v>
      </c>
      <c r="AD44" s="30">
        <f>SUMIFS(欧文総説その他!$L$3:$L$102,欧文総説その他!$F$3:$F$102,欧文総説その他集計1!$A44,欧文総説その他!$H$3:$H$102,"1st")</f>
        <v>0</v>
      </c>
      <c r="AE44" s="30">
        <f t="shared" si="14"/>
        <v>0</v>
      </c>
      <c r="AF44" s="30">
        <f t="shared" si="5"/>
        <v>0</v>
      </c>
      <c r="AG44" s="30">
        <f t="shared" si="21"/>
        <v>0</v>
      </c>
      <c r="AH44" s="30">
        <f>SUMIFS(欧文総説その他!$L$3:$L$102,欧文総説その他!$F$3:$F$102,欧文総説その他集計1!$A44,欧文総説その他!$H$3:$H$102,"ECA")</f>
        <v>0</v>
      </c>
      <c r="AI44" s="30">
        <f t="shared" si="15"/>
        <v>0</v>
      </c>
      <c r="AJ44" s="30">
        <f t="shared" si="6"/>
        <v>0</v>
      </c>
      <c r="AK44" s="30">
        <f t="shared" si="22"/>
        <v>0</v>
      </c>
      <c r="AL44" s="30">
        <f>SUMIFS(欧文総説その他!$L$3:$L$102,欧文総説その他!$F$3:$F$102,欧文総説その他集計1!$A44,欧文総説その他!$I$3:$I$102,1)</f>
        <v>0</v>
      </c>
      <c r="AM44" s="30">
        <f t="shared" si="16"/>
        <v>0</v>
      </c>
      <c r="AN44" s="30">
        <f t="shared" si="7"/>
        <v>0</v>
      </c>
      <c r="AO44" s="30">
        <f t="shared" si="23"/>
        <v>0</v>
      </c>
    </row>
    <row r="45" spans="1:41">
      <c r="A45" s="29">
        <v>2022</v>
      </c>
      <c r="B45" s="29">
        <f>COUNTIFS(欧文総説その他!$F$3:$F$102,欧文総説その他集計1!$A45)</f>
        <v>0</v>
      </c>
      <c r="C45" s="29">
        <f t="shared" si="26"/>
        <v>0</v>
      </c>
      <c r="D45" s="29">
        <f>COUNTIFS(欧文総説その他!$F$3:$F$102,欧文総説その他集計1!$A45,欧文総説その他!$H$3:$H$102,"1st")</f>
        <v>0</v>
      </c>
      <c r="E45" s="29">
        <f t="shared" si="26"/>
        <v>0</v>
      </c>
      <c r="F45" s="29">
        <f>COUNTIFS(欧文総説その他!$F$3:$F$102,欧文総説その他集計1!$A45,欧文総説その他!$H$3:$H$102,"ECA")</f>
        <v>0</v>
      </c>
      <c r="G45" s="29">
        <f t="shared" si="26"/>
        <v>0</v>
      </c>
      <c r="H45" s="29">
        <f>COUNTIFS(欧文総説その他!$F$3:$F$102,欧文総説その他集計1!$A45,欧文総説その他!$I$3:$I$102,1)</f>
        <v>0</v>
      </c>
      <c r="I45" s="29">
        <f t="shared" si="26"/>
        <v>0</v>
      </c>
      <c r="J45" s="30">
        <f>SUMIFS(欧文総説その他!$K$3:$K$102,欧文総説その他!$F$3:$F$102,欧文総説その他集計1!$A45)</f>
        <v>0</v>
      </c>
      <c r="K45" s="29">
        <f t="shared" si="9"/>
        <v>0</v>
      </c>
      <c r="L45" s="30">
        <f t="shared" si="0"/>
        <v>0</v>
      </c>
      <c r="M45" s="30">
        <f t="shared" si="24"/>
        <v>0</v>
      </c>
      <c r="N45" s="30">
        <f>SUMIFS(欧文総説その他!$K$3:$K$102,欧文総説その他!$F$3:$F$102,欧文総説その他集計1!$A45,欧文総説その他!$H$3:$H$102,"1st")</f>
        <v>0</v>
      </c>
      <c r="O45" s="29">
        <f t="shared" si="10"/>
        <v>0</v>
      </c>
      <c r="P45" s="30">
        <f t="shared" si="3"/>
        <v>0</v>
      </c>
      <c r="Q45" s="30">
        <f t="shared" si="17"/>
        <v>0</v>
      </c>
      <c r="R45" s="30">
        <f>SUMIFS(欧文総説その他!$K$3:$K$102,欧文総説その他!$F$3:$F$102,欧文総説その他集計1!$A45,欧文総説その他!$H$3:$H$102,"ECA")</f>
        <v>0</v>
      </c>
      <c r="S45" s="30">
        <f t="shared" si="11"/>
        <v>0</v>
      </c>
      <c r="T45" s="30">
        <f t="shared" si="1"/>
        <v>0</v>
      </c>
      <c r="U45" s="30">
        <f t="shared" si="18"/>
        <v>0</v>
      </c>
      <c r="V45" s="30">
        <f>SUMIFS(欧文総説その他!$K$3:$K$102,欧文総説その他!$F$3:$F$102,欧文総説その他集計1!$A45,欧文総説その他!$I$3:$I$102,1)</f>
        <v>0</v>
      </c>
      <c r="W45" s="30">
        <f t="shared" si="12"/>
        <v>0</v>
      </c>
      <c r="X45" s="30">
        <f t="shared" si="2"/>
        <v>0</v>
      </c>
      <c r="Y45" s="30">
        <f t="shared" si="19"/>
        <v>0</v>
      </c>
      <c r="Z45" s="30">
        <f>SUMIFS(欧文総説その他!$L$3:$L$102,欧文総説その他!$F$3:$F$102,欧文総説その他集計1!$A45)</f>
        <v>0</v>
      </c>
      <c r="AA45" s="30">
        <f t="shared" si="13"/>
        <v>0</v>
      </c>
      <c r="AB45" s="30">
        <f t="shared" si="4"/>
        <v>0</v>
      </c>
      <c r="AC45" s="30">
        <f t="shared" si="20"/>
        <v>0</v>
      </c>
      <c r="AD45" s="30">
        <f>SUMIFS(欧文総説その他!$L$3:$L$102,欧文総説その他!$F$3:$F$102,欧文総説その他集計1!$A45,欧文総説その他!$H$3:$H$102,"1st")</f>
        <v>0</v>
      </c>
      <c r="AE45" s="30">
        <f t="shared" si="14"/>
        <v>0</v>
      </c>
      <c r="AF45" s="30">
        <f t="shared" si="5"/>
        <v>0</v>
      </c>
      <c r="AG45" s="30">
        <f t="shared" si="21"/>
        <v>0</v>
      </c>
      <c r="AH45" s="30">
        <f>SUMIFS(欧文総説その他!$L$3:$L$102,欧文総説その他!$F$3:$F$102,欧文総説その他集計1!$A45,欧文総説その他!$H$3:$H$102,"ECA")</f>
        <v>0</v>
      </c>
      <c r="AI45" s="30">
        <f t="shared" si="15"/>
        <v>0</v>
      </c>
      <c r="AJ45" s="30">
        <f t="shared" si="6"/>
        <v>0</v>
      </c>
      <c r="AK45" s="30">
        <f t="shared" si="22"/>
        <v>0</v>
      </c>
      <c r="AL45" s="30">
        <f>SUMIFS(欧文総説その他!$L$3:$L$102,欧文総説その他!$F$3:$F$102,欧文総説その他集計1!$A45,欧文総説その他!$I$3:$I$102,1)</f>
        <v>0</v>
      </c>
      <c r="AM45" s="30">
        <f t="shared" si="16"/>
        <v>0</v>
      </c>
      <c r="AN45" s="30">
        <f t="shared" si="7"/>
        <v>0</v>
      </c>
      <c r="AO45" s="30">
        <f t="shared" si="23"/>
        <v>0</v>
      </c>
    </row>
    <row r="46" spans="1:41">
      <c r="A46" s="29">
        <v>2023</v>
      </c>
      <c r="B46" s="29">
        <f>COUNTIFS(欧文総説その他!$F$3:$F$102,欧文総説その他集計1!$A46)</f>
        <v>0</v>
      </c>
      <c r="C46" s="29">
        <f t="shared" si="26"/>
        <v>0</v>
      </c>
      <c r="D46" s="29">
        <f>COUNTIFS(欧文総説その他!$F$3:$F$102,欧文総説その他集計1!$A46,欧文総説その他!$H$3:$H$102,"1st")</f>
        <v>0</v>
      </c>
      <c r="E46" s="29">
        <f t="shared" si="26"/>
        <v>0</v>
      </c>
      <c r="F46" s="29">
        <f>COUNTIFS(欧文総説その他!$F$3:$F$102,欧文総説その他集計1!$A46,欧文総説その他!$H$3:$H$102,"ECA")</f>
        <v>0</v>
      </c>
      <c r="G46" s="29">
        <f t="shared" si="26"/>
        <v>0</v>
      </c>
      <c r="H46" s="29">
        <f>COUNTIFS(欧文総説その他!$F$3:$F$102,欧文総説その他集計1!$A46,欧文総説その他!$I$3:$I$102,1)</f>
        <v>0</v>
      </c>
      <c r="I46" s="29">
        <f t="shared" si="26"/>
        <v>0</v>
      </c>
      <c r="J46" s="30">
        <f>SUMIFS(欧文総説その他!$K$3:$K$102,欧文総説その他!$F$3:$F$102,欧文総説その他集計1!$A46)</f>
        <v>0</v>
      </c>
      <c r="K46" s="29">
        <f t="shared" si="9"/>
        <v>0</v>
      </c>
      <c r="L46" s="30">
        <f t="shared" si="0"/>
        <v>0</v>
      </c>
      <c r="M46" s="30">
        <f t="shared" si="24"/>
        <v>0</v>
      </c>
      <c r="N46" s="30">
        <f>SUMIFS(欧文総説その他!$K$3:$K$102,欧文総説その他!$F$3:$F$102,欧文総説その他集計1!$A46,欧文総説その他!$H$3:$H$102,"1st")</f>
        <v>0</v>
      </c>
      <c r="O46" s="29">
        <f t="shared" si="10"/>
        <v>0</v>
      </c>
      <c r="P46" s="30">
        <f t="shared" si="3"/>
        <v>0</v>
      </c>
      <c r="Q46" s="30">
        <f t="shared" si="17"/>
        <v>0</v>
      </c>
      <c r="R46" s="30">
        <f>SUMIFS(欧文総説その他!$K$3:$K$102,欧文総説その他!$F$3:$F$102,欧文総説その他集計1!$A46,欧文総説その他!$H$3:$H$102,"ECA")</f>
        <v>0</v>
      </c>
      <c r="S46" s="30">
        <f t="shared" si="11"/>
        <v>0</v>
      </c>
      <c r="T46" s="30">
        <f t="shared" si="1"/>
        <v>0</v>
      </c>
      <c r="U46" s="30">
        <f t="shared" si="18"/>
        <v>0</v>
      </c>
      <c r="V46" s="30">
        <f>SUMIFS(欧文総説その他!$K$3:$K$102,欧文総説その他!$F$3:$F$102,欧文総説その他集計1!$A46,欧文総説その他!$I$3:$I$102,1)</f>
        <v>0</v>
      </c>
      <c r="W46" s="30">
        <f t="shared" si="12"/>
        <v>0</v>
      </c>
      <c r="X46" s="30">
        <f t="shared" si="2"/>
        <v>0</v>
      </c>
      <c r="Y46" s="30">
        <f t="shared" si="19"/>
        <v>0</v>
      </c>
      <c r="Z46" s="30">
        <f>SUMIFS(欧文総説その他!$L$3:$L$102,欧文総説その他!$F$3:$F$102,欧文総説その他集計1!$A46)</f>
        <v>0</v>
      </c>
      <c r="AA46" s="30">
        <f t="shared" si="13"/>
        <v>0</v>
      </c>
      <c r="AB46" s="30">
        <f t="shared" si="4"/>
        <v>0</v>
      </c>
      <c r="AC46" s="30">
        <f t="shared" si="20"/>
        <v>0</v>
      </c>
      <c r="AD46" s="30">
        <f>SUMIFS(欧文総説その他!$L$3:$L$102,欧文総説その他!$F$3:$F$102,欧文総説その他集計1!$A46,欧文総説その他!$H$3:$H$102,"1st")</f>
        <v>0</v>
      </c>
      <c r="AE46" s="30">
        <f t="shared" si="14"/>
        <v>0</v>
      </c>
      <c r="AF46" s="30">
        <f t="shared" si="5"/>
        <v>0</v>
      </c>
      <c r="AG46" s="30">
        <f t="shared" si="21"/>
        <v>0</v>
      </c>
      <c r="AH46" s="30">
        <f>SUMIFS(欧文総説その他!$L$3:$L$102,欧文総説その他!$F$3:$F$102,欧文総説その他集計1!$A46,欧文総説その他!$H$3:$H$102,"ECA")</f>
        <v>0</v>
      </c>
      <c r="AI46" s="30">
        <f t="shared" si="15"/>
        <v>0</v>
      </c>
      <c r="AJ46" s="30">
        <f t="shared" si="6"/>
        <v>0</v>
      </c>
      <c r="AK46" s="30">
        <f t="shared" si="22"/>
        <v>0</v>
      </c>
      <c r="AL46" s="30">
        <f>SUMIFS(欧文総説その他!$L$3:$L$102,欧文総説その他!$F$3:$F$102,欧文総説その他集計1!$A46,欧文総説その他!$I$3:$I$102,1)</f>
        <v>0</v>
      </c>
      <c r="AM46" s="30">
        <f t="shared" si="16"/>
        <v>0</v>
      </c>
      <c r="AN46" s="30">
        <f t="shared" si="7"/>
        <v>0</v>
      </c>
      <c r="AO46" s="30">
        <f t="shared" si="23"/>
        <v>0</v>
      </c>
    </row>
    <row r="47" spans="1:41">
      <c r="A47" s="29">
        <v>2024</v>
      </c>
      <c r="B47" s="29">
        <f>COUNTIFS(欧文総説その他!$F$3:$F$102,欧文総説その他集計1!$A47)</f>
        <v>0</v>
      </c>
      <c r="C47" s="29">
        <f t="shared" si="26"/>
        <v>0</v>
      </c>
      <c r="D47" s="29">
        <f>COUNTIFS(欧文総説その他!$F$3:$F$102,欧文総説その他集計1!$A47,欧文総説その他!$H$3:$H$102,"1st")</f>
        <v>0</v>
      </c>
      <c r="E47" s="29">
        <f t="shared" si="26"/>
        <v>0</v>
      </c>
      <c r="F47" s="29">
        <f>COUNTIFS(欧文総説その他!$F$3:$F$102,欧文総説その他集計1!$A47,欧文総説その他!$H$3:$H$102,"ECA")</f>
        <v>0</v>
      </c>
      <c r="G47" s="29">
        <f t="shared" si="26"/>
        <v>0</v>
      </c>
      <c r="H47" s="29">
        <f>COUNTIFS(欧文総説その他!$F$3:$F$102,欧文総説その他集計1!$A47,欧文総説その他!$I$3:$I$102,1)</f>
        <v>0</v>
      </c>
      <c r="I47" s="29">
        <f t="shared" si="26"/>
        <v>0</v>
      </c>
      <c r="J47" s="30">
        <f>SUMIFS(欧文総説その他!$K$3:$K$102,欧文総説その他!$F$3:$F$102,欧文総説その他集計1!$A47)</f>
        <v>0</v>
      </c>
      <c r="K47" s="29">
        <f t="shared" si="9"/>
        <v>0</v>
      </c>
      <c r="L47" s="30">
        <f t="shared" si="0"/>
        <v>0</v>
      </c>
      <c r="M47" s="30">
        <f t="shared" si="24"/>
        <v>0</v>
      </c>
      <c r="N47" s="30">
        <f>SUMIFS(欧文総説その他!$K$3:$K$102,欧文総説その他!$F$3:$F$102,欧文総説その他集計1!$A47,欧文総説その他!$H$3:$H$102,"1st")</f>
        <v>0</v>
      </c>
      <c r="O47" s="29">
        <f t="shared" si="10"/>
        <v>0</v>
      </c>
      <c r="P47" s="30">
        <f t="shared" si="3"/>
        <v>0</v>
      </c>
      <c r="Q47" s="30">
        <f t="shared" si="17"/>
        <v>0</v>
      </c>
      <c r="R47" s="30">
        <f>SUMIFS(欧文総説その他!$K$3:$K$102,欧文総説その他!$F$3:$F$102,欧文総説その他集計1!$A47,欧文総説その他!$H$3:$H$102,"ECA")</f>
        <v>0</v>
      </c>
      <c r="S47" s="30">
        <f t="shared" si="11"/>
        <v>0</v>
      </c>
      <c r="T47" s="30">
        <f t="shared" si="1"/>
        <v>0</v>
      </c>
      <c r="U47" s="30">
        <f t="shared" si="18"/>
        <v>0</v>
      </c>
      <c r="V47" s="30">
        <f>SUMIFS(欧文総説その他!$K$3:$K$102,欧文総説その他!$F$3:$F$102,欧文総説その他集計1!$A47,欧文総説その他!$I$3:$I$102,1)</f>
        <v>0</v>
      </c>
      <c r="W47" s="30">
        <f t="shared" si="12"/>
        <v>0</v>
      </c>
      <c r="X47" s="30">
        <f t="shared" si="2"/>
        <v>0</v>
      </c>
      <c r="Y47" s="30">
        <f t="shared" si="19"/>
        <v>0</v>
      </c>
      <c r="Z47" s="30">
        <f>SUMIFS(欧文総説その他!$L$3:$L$102,欧文総説その他!$F$3:$F$102,欧文総説その他集計1!$A47)</f>
        <v>0</v>
      </c>
      <c r="AA47" s="30">
        <f t="shared" si="13"/>
        <v>0</v>
      </c>
      <c r="AB47" s="30">
        <f t="shared" si="4"/>
        <v>0</v>
      </c>
      <c r="AC47" s="30">
        <f t="shared" si="20"/>
        <v>0</v>
      </c>
      <c r="AD47" s="30">
        <f>SUMIFS(欧文総説その他!$L$3:$L$102,欧文総説その他!$F$3:$F$102,欧文総説その他集計1!$A47,欧文総説その他!$H$3:$H$102,"1st")</f>
        <v>0</v>
      </c>
      <c r="AE47" s="30">
        <f t="shared" si="14"/>
        <v>0</v>
      </c>
      <c r="AF47" s="30">
        <f t="shared" si="5"/>
        <v>0</v>
      </c>
      <c r="AG47" s="30">
        <f t="shared" si="21"/>
        <v>0</v>
      </c>
      <c r="AH47" s="30">
        <f>SUMIFS(欧文総説その他!$L$3:$L$102,欧文総説その他!$F$3:$F$102,欧文総説その他集計1!$A47,欧文総説その他!$H$3:$H$102,"ECA")</f>
        <v>0</v>
      </c>
      <c r="AI47" s="30">
        <f t="shared" si="15"/>
        <v>0</v>
      </c>
      <c r="AJ47" s="30">
        <f t="shared" si="6"/>
        <v>0</v>
      </c>
      <c r="AK47" s="30">
        <f t="shared" si="22"/>
        <v>0</v>
      </c>
      <c r="AL47" s="30">
        <f>SUMIFS(欧文総説その他!$L$3:$L$102,欧文総説その他!$F$3:$F$102,欧文総説その他集計1!$A47,欧文総説その他!$I$3:$I$102,1)</f>
        <v>0</v>
      </c>
      <c r="AM47" s="30">
        <f t="shared" si="16"/>
        <v>0</v>
      </c>
      <c r="AN47" s="30">
        <f t="shared" si="7"/>
        <v>0</v>
      </c>
      <c r="AO47" s="30">
        <f t="shared" si="23"/>
        <v>0</v>
      </c>
    </row>
    <row r="48" spans="1:41">
      <c r="A48" s="29">
        <v>2025</v>
      </c>
      <c r="B48" s="29">
        <f>COUNTIFS(欧文総説その他!$F$3:$F$102,欧文総説その他集計1!$A48)</f>
        <v>0</v>
      </c>
      <c r="C48" s="29">
        <f t="shared" si="26"/>
        <v>0</v>
      </c>
      <c r="D48" s="29">
        <f>COUNTIFS(欧文総説その他!$F$3:$F$102,欧文総説その他集計1!$A48,欧文総説その他!$H$3:$H$102,"1st")</f>
        <v>0</v>
      </c>
      <c r="E48" s="29">
        <f t="shared" si="26"/>
        <v>0</v>
      </c>
      <c r="F48" s="29">
        <f>COUNTIFS(欧文総説その他!$F$3:$F$102,欧文総説その他集計1!$A48,欧文総説その他!$H$3:$H$102,"ECA")</f>
        <v>0</v>
      </c>
      <c r="G48" s="29">
        <f t="shared" si="26"/>
        <v>0</v>
      </c>
      <c r="H48" s="29">
        <f>COUNTIFS(欧文総説その他!$F$3:$F$102,欧文総説その他集計1!$A48,欧文総説その他!$I$3:$I$102,1)</f>
        <v>0</v>
      </c>
      <c r="I48" s="29">
        <f t="shared" si="26"/>
        <v>0</v>
      </c>
      <c r="J48" s="30">
        <f>SUMIFS(欧文総説その他!$K$3:$K$102,欧文総説その他!$F$3:$F$102,欧文総説その他集計1!$A48)</f>
        <v>0</v>
      </c>
      <c r="K48" s="29">
        <f t="shared" si="9"/>
        <v>0</v>
      </c>
      <c r="L48" s="30">
        <f t="shared" si="0"/>
        <v>0</v>
      </c>
      <c r="M48" s="30">
        <f t="shared" si="24"/>
        <v>0</v>
      </c>
      <c r="N48" s="30">
        <f>SUMIFS(欧文総説その他!$K$3:$K$102,欧文総説その他!$F$3:$F$102,欧文総説その他集計1!$A48,欧文総説その他!$H$3:$H$102,"1st")</f>
        <v>0</v>
      </c>
      <c r="O48" s="29">
        <f t="shared" si="10"/>
        <v>0</v>
      </c>
      <c r="P48" s="30">
        <f t="shared" si="3"/>
        <v>0</v>
      </c>
      <c r="Q48" s="30">
        <f t="shared" si="17"/>
        <v>0</v>
      </c>
      <c r="R48" s="30">
        <f>SUMIFS(欧文総説その他!$K$3:$K$102,欧文総説その他!$F$3:$F$102,欧文総説その他集計1!$A48,欧文総説その他!$H$3:$H$102,"ECA")</f>
        <v>0</v>
      </c>
      <c r="S48" s="30">
        <f t="shared" si="11"/>
        <v>0</v>
      </c>
      <c r="T48" s="30">
        <f t="shared" si="1"/>
        <v>0</v>
      </c>
      <c r="U48" s="30">
        <f t="shared" si="18"/>
        <v>0</v>
      </c>
      <c r="V48" s="30">
        <f>SUMIFS(欧文総説その他!$K$3:$K$102,欧文総説その他!$F$3:$F$102,欧文総説その他集計1!$A48,欧文総説その他!$I$3:$I$102,1)</f>
        <v>0</v>
      </c>
      <c r="W48" s="30">
        <f t="shared" si="12"/>
        <v>0</v>
      </c>
      <c r="X48" s="30">
        <f t="shared" si="2"/>
        <v>0</v>
      </c>
      <c r="Y48" s="30">
        <f t="shared" si="19"/>
        <v>0</v>
      </c>
      <c r="Z48" s="30">
        <f>SUMIFS(欧文総説その他!$L$3:$L$102,欧文総説その他!$F$3:$F$102,欧文総説その他集計1!$A48)</f>
        <v>0</v>
      </c>
      <c r="AA48" s="30">
        <f t="shared" si="13"/>
        <v>0</v>
      </c>
      <c r="AB48" s="30">
        <f t="shared" si="4"/>
        <v>0</v>
      </c>
      <c r="AC48" s="30">
        <f t="shared" si="20"/>
        <v>0</v>
      </c>
      <c r="AD48" s="30">
        <f>SUMIFS(欧文総説その他!$L$3:$L$102,欧文総説その他!$F$3:$F$102,欧文総説その他集計1!$A48,欧文総説その他!$H$3:$H$102,"1st")</f>
        <v>0</v>
      </c>
      <c r="AE48" s="30">
        <f t="shared" si="14"/>
        <v>0</v>
      </c>
      <c r="AF48" s="30">
        <f t="shared" si="5"/>
        <v>0</v>
      </c>
      <c r="AG48" s="30">
        <f t="shared" si="21"/>
        <v>0</v>
      </c>
      <c r="AH48" s="30">
        <f>SUMIFS(欧文総説その他!$L$3:$L$102,欧文総説その他!$F$3:$F$102,欧文総説その他集計1!$A48,欧文総説その他!$H$3:$H$102,"ECA")</f>
        <v>0</v>
      </c>
      <c r="AI48" s="30">
        <f t="shared" si="15"/>
        <v>0</v>
      </c>
      <c r="AJ48" s="30">
        <f t="shared" si="6"/>
        <v>0</v>
      </c>
      <c r="AK48" s="30">
        <f t="shared" si="22"/>
        <v>0</v>
      </c>
      <c r="AL48" s="30">
        <f>SUMIFS(欧文総説その他!$L$3:$L$102,欧文総説その他!$F$3:$F$102,欧文総説その他集計1!$A48,欧文総説その他!$I$3:$I$102,1)</f>
        <v>0</v>
      </c>
      <c r="AM48" s="30">
        <f t="shared" si="16"/>
        <v>0</v>
      </c>
      <c r="AN48" s="30">
        <f t="shared" si="7"/>
        <v>0</v>
      </c>
      <c r="AO48" s="30">
        <f t="shared" si="23"/>
        <v>0</v>
      </c>
    </row>
  </sheetData>
  <mergeCells count="1">
    <mergeCell ref="A1:I1"/>
  </mergeCells>
  <phoneticPr fontId="2"/>
  <conditionalFormatting sqref="J3:J48">
    <cfRule type="cellIs" dxfId="23" priority="12" operator="greaterThan">
      <formula>0</formula>
    </cfRule>
  </conditionalFormatting>
  <conditionalFormatting sqref="N3:N48">
    <cfRule type="cellIs" dxfId="22" priority="11" operator="greaterThan">
      <formula>0</formula>
    </cfRule>
  </conditionalFormatting>
  <conditionalFormatting sqref="R3:R48">
    <cfRule type="cellIs" dxfId="21" priority="10" operator="greaterThan">
      <formula>0</formula>
    </cfRule>
  </conditionalFormatting>
  <conditionalFormatting sqref="V3:V48">
    <cfRule type="cellIs" dxfId="20" priority="9" operator="greaterThan">
      <formula>0</formula>
    </cfRule>
  </conditionalFormatting>
  <conditionalFormatting sqref="Z3:Z48">
    <cfRule type="cellIs" dxfId="19" priority="8" operator="greaterThan">
      <formula>0</formula>
    </cfRule>
  </conditionalFormatting>
  <conditionalFormatting sqref="AD3:AD48">
    <cfRule type="cellIs" dxfId="18" priority="7" operator="greaterThan">
      <formula>1.158</formula>
    </cfRule>
  </conditionalFormatting>
  <conditionalFormatting sqref="AH3:AH48">
    <cfRule type="cellIs" dxfId="17" priority="6" operator="greaterThan">
      <formula>0</formula>
    </cfRule>
  </conditionalFormatting>
  <conditionalFormatting sqref="AL3:AL48">
    <cfRule type="cellIs" dxfId="16" priority="5" operator="greaterThan">
      <formula>0</formula>
    </cfRule>
  </conditionalFormatting>
  <conditionalFormatting sqref="B3:B48">
    <cfRule type="cellIs" dxfId="15" priority="4" operator="greaterThan">
      <formula>0</formula>
    </cfRule>
  </conditionalFormatting>
  <conditionalFormatting sqref="D3:D48">
    <cfRule type="cellIs" dxfId="14" priority="3" operator="greaterThan">
      <formula>0</formula>
    </cfRule>
  </conditionalFormatting>
  <conditionalFormatting sqref="F3:F48">
    <cfRule type="cellIs" dxfId="13" priority="2" operator="greaterThan">
      <formula>0</formula>
    </cfRule>
  </conditionalFormatting>
  <conditionalFormatting sqref="H3:H48">
    <cfRule type="cellIs" dxfId="12"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A3F9B-EF7F-486F-A8AA-550C7773B855}">
  <dimension ref="A1:AO48"/>
  <sheetViews>
    <sheetView view="pageBreakPreview" zoomScale="70" zoomScaleNormal="40" zoomScaleSheetLayoutView="70" zoomScalePageLayoutView="70" workbookViewId="0">
      <pane xSplit="9" ySplit="2" topLeftCell="J3" activePane="bottomRight" state="frozen"/>
      <selection activeCell="K24" sqref="K24"/>
      <selection pane="topRight" activeCell="K24" sqref="K24"/>
      <selection pane="bottomLeft" activeCell="K24" sqref="K24"/>
      <selection pane="bottomRight" activeCell="K24" sqref="K24"/>
    </sheetView>
  </sheetViews>
  <sheetFormatPr defaultRowHeight="15.75"/>
  <cols>
    <col min="1" max="1" width="7.5" style="4" bestFit="1" customWidth="1"/>
    <col min="2" max="3" width="9.25" style="4" bestFit="1" customWidth="1"/>
    <col min="4" max="5" width="8.375" style="4" bestFit="1" customWidth="1"/>
    <col min="6" max="7" width="9.25" style="4" bestFit="1" customWidth="1"/>
    <col min="8" max="9" width="8.125" style="4" bestFit="1" customWidth="1"/>
    <col min="10" max="10" width="11.125" style="4" bestFit="1" customWidth="1"/>
    <col min="11" max="11" width="7.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59</v>
      </c>
      <c r="C2" s="28" t="s">
        <v>60</v>
      </c>
      <c r="D2" s="28" t="s">
        <v>51</v>
      </c>
      <c r="E2" s="28" t="s">
        <v>61</v>
      </c>
      <c r="F2" s="28" t="s">
        <v>52</v>
      </c>
      <c r="G2" s="28" t="s">
        <v>62</v>
      </c>
      <c r="H2" s="28" t="s">
        <v>53</v>
      </c>
      <c r="I2" s="28" t="s">
        <v>63</v>
      </c>
      <c r="J2" s="31" t="s">
        <v>2</v>
      </c>
      <c r="K2" s="31" t="s">
        <v>40</v>
      </c>
      <c r="L2" s="31" t="s">
        <v>46</v>
      </c>
      <c r="M2" s="31" t="s">
        <v>68</v>
      </c>
      <c r="N2" s="32" t="s">
        <v>38</v>
      </c>
      <c r="O2" s="32" t="s">
        <v>54</v>
      </c>
      <c r="P2" s="32" t="s">
        <v>47</v>
      </c>
      <c r="Q2" s="39" t="s">
        <v>69</v>
      </c>
      <c r="R2" s="33" t="s">
        <v>39</v>
      </c>
      <c r="S2" s="33" t="s">
        <v>55</v>
      </c>
      <c r="T2" s="33" t="s">
        <v>48</v>
      </c>
      <c r="U2" s="38" t="s">
        <v>70</v>
      </c>
      <c r="V2" s="34" t="s">
        <v>41</v>
      </c>
      <c r="W2" s="34" t="s">
        <v>56</v>
      </c>
      <c r="X2" s="34" t="s">
        <v>49</v>
      </c>
      <c r="Y2" s="37" t="s">
        <v>71</v>
      </c>
      <c r="Z2" s="31" t="s">
        <v>27</v>
      </c>
      <c r="AA2" s="31" t="s">
        <v>42</v>
      </c>
      <c r="AB2" s="31" t="s">
        <v>50</v>
      </c>
      <c r="AC2" s="31" t="s">
        <v>72</v>
      </c>
      <c r="AD2" s="32" t="s">
        <v>43</v>
      </c>
      <c r="AE2" s="32" t="s">
        <v>57</v>
      </c>
      <c r="AF2" s="32" t="s">
        <v>58</v>
      </c>
      <c r="AG2" s="39" t="s">
        <v>73</v>
      </c>
      <c r="AH2" s="33" t="s">
        <v>44</v>
      </c>
      <c r="AI2" s="33" t="s">
        <v>64</v>
      </c>
      <c r="AJ2" s="33" t="s">
        <v>65</v>
      </c>
      <c r="AK2" s="38" t="s">
        <v>74</v>
      </c>
      <c r="AL2" s="34" t="s">
        <v>45</v>
      </c>
      <c r="AM2" s="34" t="s">
        <v>66</v>
      </c>
      <c r="AN2" s="34" t="s">
        <v>67</v>
      </c>
      <c r="AO2" s="37" t="s">
        <v>75</v>
      </c>
    </row>
    <row r="3" spans="1:41">
      <c r="A3" s="29">
        <v>1980</v>
      </c>
      <c r="B3" s="29">
        <f>COUNTIFS(欧文原著!$F:$F,欧文原著集計1!$A3)</f>
        <v>0</v>
      </c>
      <c r="C3" s="29">
        <f>B3</f>
        <v>0</v>
      </c>
      <c r="D3" s="29">
        <f>COUNTIFS(欧文原著!$F$3:$F$102,欧文原著集計1!$A3,欧文原著!$H$3:$H$102,"1st")</f>
        <v>0</v>
      </c>
      <c r="E3" s="29">
        <f>D3</f>
        <v>0</v>
      </c>
      <c r="F3" s="29">
        <f>COUNTIFS(欧文原著!$F$3:$F$102,欧文原著集計1!$A3,欧文原著!$H$3:$H$102,"ECA")</f>
        <v>0</v>
      </c>
      <c r="G3" s="29">
        <f>F3</f>
        <v>0</v>
      </c>
      <c r="H3" s="29">
        <f>COUNTIFS(欧文原著!$F$3:$F$102,欧文原著集計1!$A3,欧文原著!$I$3:$I$102,1)</f>
        <v>0</v>
      </c>
      <c r="I3" s="29">
        <f>H3</f>
        <v>0</v>
      </c>
      <c r="J3" s="30">
        <f>SUMIFS(欧文原著!$K$3:$K$102,欧文原著!$F$3:$F$102,欧文原著集計1!$A3)</f>
        <v>0</v>
      </c>
      <c r="K3" s="29">
        <f>J3</f>
        <v>0</v>
      </c>
      <c r="L3" s="30">
        <f t="shared" ref="L3:L48" si="0">IF(C3,K3/C3,0)</f>
        <v>0</v>
      </c>
      <c r="M3" s="30"/>
      <c r="N3" s="29">
        <f>SUMIFS(欧文原著!$K$3:$K$102,欧文原著!$F$3:$F$102,欧文原著集計1!$A3,欧文原著!$H$3:$H$102,"1st")</f>
        <v>0</v>
      </c>
      <c r="O3" s="29">
        <f>N3</f>
        <v>0</v>
      </c>
      <c r="P3" s="30">
        <f>IF(E3,O3/E3,0)</f>
        <v>0</v>
      </c>
      <c r="Q3" s="30"/>
      <c r="R3" s="30">
        <f>SUMIFS(欧文原著!$K$3:$K$102,欧文原著!$F$3:$F$102,欧文原著集計1!$A3,欧文原著!$H$3:$H$102,"ECA")</f>
        <v>0</v>
      </c>
      <c r="S3" s="30">
        <f>R3</f>
        <v>0</v>
      </c>
      <c r="T3" s="30">
        <f t="shared" ref="T3:T48" si="1">IF(G3,S3/G3,0)</f>
        <v>0</v>
      </c>
      <c r="U3" s="30"/>
      <c r="V3" s="30">
        <f>SUMIFS(欧文原著!$K$3:$K$102,欧文原著!$F$3:$F$102,欧文原著集計1!$A3,欧文原著!$I$3:$I$102,1)</f>
        <v>0</v>
      </c>
      <c r="W3" s="30">
        <f>V3</f>
        <v>0</v>
      </c>
      <c r="X3" s="30">
        <f t="shared" ref="X3:X48" si="2">IF(I3,W3/I3,0)</f>
        <v>0</v>
      </c>
      <c r="Y3" s="30"/>
      <c r="Z3" s="30">
        <f>SUMIFS(欧文原著!$L$3:$L$102,欧文原著!$F$3:$F$102,欧文原著集計1!$A3)</f>
        <v>0</v>
      </c>
      <c r="AA3" s="30">
        <f>Z3</f>
        <v>0</v>
      </c>
      <c r="AB3" s="30">
        <f>IF(C3,AA3/C3,0)</f>
        <v>0</v>
      </c>
      <c r="AC3" s="30"/>
      <c r="AD3" s="30">
        <f>SUMIFS(欧文原著!$L$3:$L$102,欧文原著!$F$3:$F$102,欧文原著集計1!$A3,欧文原著!$H$3:$H$102,"1st")</f>
        <v>0</v>
      </c>
      <c r="AE3" s="30">
        <f>AD3</f>
        <v>0</v>
      </c>
      <c r="AF3" s="30">
        <f>IF(E3,AE3/E3,0)</f>
        <v>0</v>
      </c>
      <c r="AG3" s="30"/>
      <c r="AH3" s="30">
        <f>SUMIFS(欧文原著!$L$3:$L$102,欧文原著!$F$3:$F$102,欧文原著集計1!$A3,欧文原著!$H$3:$H$102,"ECA")</f>
        <v>0</v>
      </c>
      <c r="AI3" s="30">
        <f>AH3</f>
        <v>0</v>
      </c>
      <c r="AJ3" s="30">
        <f>IF(G3,AI3/G3,0)</f>
        <v>0</v>
      </c>
      <c r="AK3" s="30"/>
      <c r="AL3" s="30">
        <f>SUMIFS(欧文原著!$L$3:$L$102,欧文原著!$F$3:$F$102,欧文原著集計1!$A3,欧文原著!$I$3:$I$102,1)</f>
        <v>0</v>
      </c>
      <c r="AM3" s="30">
        <f>AL3</f>
        <v>0</v>
      </c>
      <c r="AN3" s="30">
        <f>IF(I3,AM3/I3,0)</f>
        <v>0</v>
      </c>
      <c r="AO3" s="30"/>
    </row>
    <row r="4" spans="1:41">
      <c r="A4" s="29">
        <v>1981</v>
      </c>
      <c r="B4" s="29">
        <f>COUNTIFS(欧文原著!$F:$F,欧文原著集計1!$A4)</f>
        <v>0</v>
      </c>
      <c r="C4" s="29">
        <f>B4+C3</f>
        <v>0</v>
      </c>
      <c r="D4" s="29">
        <f>COUNTIFS(欧文原著!$F$3:$F$102,欧文原著集計1!$A4,欧文原著!$H$3:$H$102,"1st")</f>
        <v>0</v>
      </c>
      <c r="E4" s="29">
        <f>D4+E3</f>
        <v>0</v>
      </c>
      <c r="F4" s="29">
        <f>COUNTIFS(欧文原著!$F$3:$F$102,欧文原著集計1!$A4,欧文原著!$H$3:$H$102,"ECA")</f>
        <v>0</v>
      </c>
      <c r="G4" s="29">
        <f>F4+G3</f>
        <v>0</v>
      </c>
      <c r="H4" s="29">
        <f>COUNTIFS(欧文原著!$F$3:$F$102,欧文原著集計1!$A4,欧文原著!$I$3:$I$102,1)</f>
        <v>0</v>
      </c>
      <c r="I4" s="29">
        <f>H4+I3</f>
        <v>0</v>
      </c>
      <c r="J4" s="30">
        <f>SUMIFS(欧文原著!$K$3:$K$102,欧文原著!$F$3:$F$102,欧文原著集計1!$A4)</f>
        <v>0</v>
      </c>
      <c r="K4" s="29">
        <f>J4+K3</f>
        <v>0</v>
      </c>
      <c r="L4" s="30">
        <f t="shared" si="0"/>
        <v>0</v>
      </c>
      <c r="M4" s="30"/>
      <c r="N4" s="30">
        <f>SUMIFS(欧文原著!$K$3:$K$102,欧文原著!$F$3:$F$102,欧文原著集計1!$A4,欧文原著!$H$3:$H$102,"1st")</f>
        <v>0</v>
      </c>
      <c r="O4" s="29">
        <f>N4+O3</f>
        <v>0</v>
      </c>
      <c r="P4" s="30">
        <f t="shared" ref="P4:P48" si="3">IF(E4,O4/E4,0)</f>
        <v>0</v>
      </c>
      <c r="Q4" s="30"/>
      <c r="R4" s="30">
        <f>SUMIFS(欧文原著!$K$3:$K$102,欧文原著!$F$3:$F$102,欧文原著集計1!$A4,欧文原著!$H$3:$H$102,"ECA")</f>
        <v>0</v>
      </c>
      <c r="S4" s="30">
        <f>R4+S3</f>
        <v>0</v>
      </c>
      <c r="T4" s="30">
        <f t="shared" si="1"/>
        <v>0</v>
      </c>
      <c r="U4" s="30"/>
      <c r="V4" s="30">
        <f>SUMIFS(欧文原著!$K$3:$K$102,欧文原著!$F$3:$F$102,欧文原著集計1!$A4,欧文原著!$I$3:$I$102,1)</f>
        <v>0</v>
      </c>
      <c r="W4" s="30">
        <f>V4+W3</f>
        <v>0</v>
      </c>
      <c r="X4" s="30">
        <f t="shared" si="2"/>
        <v>0</v>
      </c>
      <c r="Y4" s="30"/>
      <c r="Z4" s="30">
        <f>SUMIFS(欧文原著!$L$3:$L$102,欧文原著!$F$3:$F$102,欧文原著集計1!$A4)</f>
        <v>0</v>
      </c>
      <c r="AA4" s="30">
        <f>Z4+AA3</f>
        <v>0</v>
      </c>
      <c r="AB4" s="30">
        <f t="shared" ref="AB4:AB48" si="4">IF(C4,AA4/C4,0)</f>
        <v>0</v>
      </c>
      <c r="AC4" s="30"/>
      <c r="AD4" s="30">
        <f>SUMIFS(欧文原著!$L$3:$L$102,欧文原著!$F$3:$F$102,欧文原著集計1!$A4,欧文原著!$H$3:$H$102,"1st")</f>
        <v>0</v>
      </c>
      <c r="AE4" s="30">
        <f>AD4+AE3</f>
        <v>0</v>
      </c>
      <c r="AF4" s="30">
        <f t="shared" ref="AF4:AF48" si="5">IF(E4,AE4/E4,0)</f>
        <v>0</v>
      </c>
      <c r="AG4" s="30"/>
      <c r="AH4" s="30">
        <f>SUMIFS(欧文原著!$L$3:$L$102,欧文原著!$F$3:$F$102,欧文原著集計1!$A4,欧文原著!$H$3:$H$102,"ECA")</f>
        <v>0</v>
      </c>
      <c r="AI4" s="30">
        <f>AH4+AI3</f>
        <v>0</v>
      </c>
      <c r="AJ4" s="30">
        <f t="shared" ref="AJ4:AJ48" si="6">IF(G4,AI4/G4,0)</f>
        <v>0</v>
      </c>
      <c r="AK4" s="30"/>
      <c r="AL4" s="30">
        <f>SUMIFS(欧文原著!$L$3:$L$102,欧文原著!$F$3:$F$102,欧文原著集計1!$A4,欧文原著!$I$3:$I$102,1)</f>
        <v>0</v>
      </c>
      <c r="AM4" s="30">
        <f>AL4+AM3</f>
        <v>0</v>
      </c>
      <c r="AN4" s="30">
        <f t="shared" ref="AN4:AN48" si="7">IF(I4,AM4/I4,0)</f>
        <v>0</v>
      </c>
      <c r="AO4" s="30"/>
    </row>
    <row r="5" spans="1:41">
      <c r="A5" s="29">
        <v>1982</v>
      </c>
      <c r="B5" s="29">
        <f>COUNTIFS(欧文原著!$F:$F,欧文原著集計1!$A5)</f>
        <v>0</v>
      </c>
      <c r="C5" s="29">
        <f t="shared" ref="C5:I48" si="8">B5+C4</f>
        <v>0</v>
      </c>
      <c r="D5" s="29">
        <f>COUNTIFS(欧文原著!$F$3:$F$102,欧文原著集計1!$A5,欧文原著!$H$3:$H$102,"1st")</f>
        <v>0</v>
      </c>
      <c r="E5" s="29">
        <f t="shared" si="8"/>
        <v>0</v>
      </c>
      <c r="F5" s="29">
        <f>COUNTIFS(欧文原著!$F$3:$F$102,欧文原著集計1!$A5,欧文原著!$H$3:$H$102,"ECA")</f>
        <v>0</v>
      </c>
      <c r="G5" s="29">
        <f t="shared" si="8"/>
        <v>0</v>
      </c>
      <c r="H5" s="29">
        <f>COUNTIFS(欧文原著!$F$3:$F$102,欧文原著集計1!$A5,欧文原著!$I$3:$I$102,1)</f>
        <v>0</v>
      </c>
      <c r="I5" s="29">
        <f t="shared" si="8"/>
        <v>0</v>
      </c>
      <c r="J5" s="30">
        <f>SUMIFS(欧文原著!$K$3:$K$102,欧文原著!$F$3:$F$102,欧文原著集計1!$A5)</f>
        <v>0</v>
      </c>
      <c r="K5" s="29">
        <f t="shared" ref="K5:K48" si="9">J5+K4</f>
        <v>0</v>
      </c>
      <c r="L5" s="30">
        <f t="shared" si="0"/>
        <v>0</v>
      </c>
      <c r="M5" s="30"/>
      <c r="N5" s="30">
        <f>SUMIFS(欧文原著!$K$3:$K$102,欧文原著!$F$3:$F$102,欧文原著集計1!$A5,欧文原著!$H$3:$H$102,"1st")</f>
        <v>0</v>
      </c>
      <c r="O5" s="29">
        <f t="shared" ref="O5:O48" si="10">N5+O4</f>
        <v>0</v>
      </c>
      <c r="P5" s="30">
        <f t="shared" si="3"/>
        <v>0</v>
      </c>
      <c r="Q5" s="30"/>
      <c r="R5" s="30">
        <f>SUMIFS(欧文原著!$K$3:$K$102,欧文原著!$F$3:$F$102,欧文原著集計1!$A5,欧文原著!$H$3:$H$102,"ECA")</f>
        <v>0</v>
      </c>
      <c r="S5" s="30">
        <f t="shared" ref="S5:S48" si="11">R5+S4</f>
        <v>0</v>
      </c>
      <c r="T5" s="30">
        <f t="shared" si="1"/>
        <v>0</v>
      </c>
      <c r="U5" s="30"/>
      <c r="V5" s="30">
        <f>SUMIFS(欧文原著!$K$3:$K$102,欧文原著!$F$3:$F$102,欧文原著集計1!$A5,欧文原著!$I$3:$I$102,1)</f>
        <v>0</v>
      </c>
      <c r="W5" s="30">
        <f t="shared" ref="W5:W48" si="12">V5+W4</f>
        <v>0</v>
      </c>
      <c r="X5" s="30">
        <f t="shared" si="2"/>
        <v>0</v>
      </c>
      <c r="Y5" s="30"/>
      <c r="Z5" s="30">
        <f>SUMIFS(欧文原著!$L$3:$L$102,欧文原著!$F$3:$F$102,欧文原著集計1!$A5)</f>
        <v>0</v>
      </c>
      <c r="AA5" s="30">
        <f t="shared" ref="AA5:AA48" si="13">Z5+AA4</f>
        <v>0</v>
      </c>
      <c r="AB5" s="30">
        <f t="shared" si="4"/>
        <v>0</v>
      </c>
      <c r="AC5" s="30"/>
      <c r="AD5" s="30">
        <f>SUMIFS(欧文原著!$L$3:$L$102,欧文原著!$F$3:$F$102,欧文原著集計1!$A5,欧文原著!$H$3:$H$102,"1st")</f>
        <v>0</v>
      </c>
      <c r="AE5" s="30">
        <f t="shared" ref="AE5:AE48" si="14">AD5+AE4</f>
        <v>0</v>
      </c>
      <c r="AF5" s="30">
        <f t="shared" si="5"/>
        <v>0</v>
      </c>
      <c r="AG5" s="30"/>
      <c r="AH5" s="30">
        <f>SUMIFS(欧文原著!$L$3:$L$102,欧文原著!$F$3:$F$102,欧文原著集計1!$A5,欧文原著!$H$3:$H$102,"ECA")</f>
        <v>0</v>
      </c>
      <c r="AI5" s="30">
        <f t="shared" ref="AI5:AI48" si="15">AH5+AI4</f>
        <v>0</v>
      </c>
      <c r="AJ5" s="30">
        <f t="shared" si="6"/>
        <v>0</v>
      </c>
      <c r="AK5" s="30"/>
      <c r="AL5" s="30">
        <f>SUMIFS(欧文原著!$L$3:$L$102,欧文原著!$F$3:$F$102,欧文原著集計1!$A5,欧文原著!$I$3:$I$102,1)</f>
        <v>0</v>
      </c>
      <c r="AM5" s="30">
        <f t="shared" ref="AM5:AM48" si="16">AL5+AM4</f>
        <v>0</v>
      </c>
      <c r="AN5" s="30">
        <f t="shared" si="7"/>
        <v>0</v>
      </c>
      <c r="AO5" s="30"/>
    </row>
    <row r="6" spans="1:41">
      <c r="A6" s="29">
        <v>1983</v>
      </c>
      <c r="B6" s="29">
        <f>COUNTIFS(欧文原著!$F:$F,欧文原著集計1!$A6)</f>
        <v>0</v>
      </c>
      <c r="C6" s="29">
        <f t="shared" si="8"/>
        <v>0</v>
      </c>
      <c r="D6" s="29">
        <f>COUNTIFS(欧文原著!$F$3:$F$102,欧文原著集計1!$A6,欧文原著!$H$3:$H$102,"1st")</f>
        <v>0</v>
      </c>
      <c r="E6" s="29">
        <f t="shared" si="8"/>
        <v>0</v>
      </c>
      <c r="F6" s="29">
        <f>COUNTIFS(欧文原著!$F$3:$F$102,欧文原著集計1!$A6,欧文原著!$H$3:$H$102,"ECA")</f>
        <v>0</v>
      </c>
      <c r="G6" s="29">
        <f t="shared" si="8"/>
        <v>0</v>
      </c>
      <c r="H6" s="29">
        <f>COUNTIFS(欧文原著!$F$3:$F$102,欧文原著集計1!$A6,欧文原著!$I$3:$I$102,1)</f>
        <v>0</v>
      </c>
      <c r="I6" s="29">
        <f t="shared" si="8"/>
        <v>0</v>
      </c>
      <c r="J6" s="30">
        <f>SUMIFS(欧文原著!$K$3:$K$102,欧文原著!$F$3:$F$102,欧文原著集計1!$A6)</f>
        <v>0</v>
      </c>
      <c r="K6" s="29">
        <f t="shared" si="9"/>
        <v>0</v>
      </c>
      <c r="L6" s="30">
        <f t="shared" si="0"/>
        <v>0</v>
      </c>
      <c r="M6" s="30"/>
      <c r="N6" s="30">
        <f>SUMIFS(欧文原著!$K$3:$K$102,欧文原著!$F$3:$F$102,欧文原著集計1!$A6,欧文原著!$H$3:$H$102,"1st")</f>
        <v>0</v>
      </c>
      <c r="O6" s="29">
        <f t="shared" si="10"/>
        <v>0</v>
      </c>
      <c r="P6" s="30">
        <f t="shared" si="3"/>
        <v>0</v>
      </c>
      <c r="Q6" s="30"/>
      <c r="R6" s="30">
        <f>SUMIFS(欧文原著!$K$3:$K$102,欧文原著!$F$3:$F$102,欧文原著集計1!$A6,欧文原著!$H$3:$H$102,"ECA")</f>
        <v>0</v>
      </c>
      <c r="S6" s="30">
        <f t="shared" si="11"/>
        <v>0</v>
      </c>
      <c r="T6" s="30">
        <f t="shared" si="1"/>
        <v>0</v>
      </c>
      <c r="U6" s="30"/>
      <c r="V6" s="30">
        <f>SUMIFS(欧文原著!$K$3:$K$102,欧文原著!$F$3:$F$102,欧文原著集計1!$A6,欧文原著!$I$3:$I$102,1)</f>
        <v>0</v>
      </c>
      <c r="W6" s="30">
        <f t="shared" si="12"/>
        <v>0</v>
      </c>
      <c r="X6" s="30">
        <f t="shared" si="2"/>
        <v>0</v>
      </c>
      <c r="Y6" s="30"/>
      <c r="Z6" s="30">
        <f>SUMIFS(欧文原著!$L$3:$L$102,欧文原著!$F$3:$F$102,欧文原著集計1!$A6)</f>
        <v>0</v>
      </c>
      <c r="AA6" s="30">
        <f t="shared" si="13"/>
        <v>0</v>
      </c>
      <c r="AB6" s="30">
        <f t="shared" si="4"/>
        <v>0</v>
      </c>
      <c r="AC6" s="30"/>
      <c r="AD6" s="30">
        <f>SUMIFS(欧文原著!$L$3:$L$102,欧文原著!$F$3:$F$102,欧文原著集計1!$A6,欧文原著!$H$3:$H$102,"1st")</f>
        <v>0</v>
      </c>
      <c r="AE6" s="30">
        <f t="shared" si="14"/>
        <v>0</v>
      </c>
      <c r="AF6" s="30">
        <f t="shared" si="5"/>
        <v>0</v>
      </c>
      <c r="AG6" s="30"/>
      <c r="AH6" s="30">
        <f>SUMIFS(欧文原著!$L$3:$L$102,欧文原著!$F$3:$F$102,欧文原著集計1!$A6,欧文原著!$H$3:$H$102,"ECA")</f>
        <v>0</v>
      </c>
      <c r="AI6" s="30">
        <f t="shared" si="15"/>
        <v>0</v>
      </c>
      <c r="AJ6" s="30">
        <f t="shared" si="6"/>
        <v>0</v>
      </c>
      <c r="AK6" s="30"/>
      <c r="AL6" s="30">
        <f>SUMIFS(欧文原著!$L$3:$L$102,欧文原著!$F$3:$F$102,欧文原著集計1!$A6,欧文原著!$I$3:$I$102,1)</f>
        <v>0</v>
      </c>
      <c r="AM6" s="30">
        <f t="shared" si="16"/>
        <v>0</v>
      </c>
      <c r="AN6" s="30">
        <f t="shared" si="7"/>
        <v>0</v>
      </c>
      <c r="AO6" s="30"/>
    </row>
    <row r="7" spans="1:41">
      <c r="A7" s="29">
        <v>1984</v>
      </c>
      <c r="B7" s="29">
        <f>COUNTIFS(欧文原著!$F:$F,欧文原著集計1!$A7)</f>
        <v>0</v>
      </c>
      <c r="C7" s="29">
        <f t="shared" si="8"/>
        <v>0</v>
      </c>
      <c r="D7" s="29">
        <f>COUNTIFS(欧文原著!$F$3:$F$102,欧文原著集計1!$A7,欧文原著!$H$3:$H$102,"1st")</f>
        <v>0</v>
      </c>
      <c r="E7" s="29">
        <f t="shared" si="8"/>
        <v>0</v>
      </c>
      <c r="F7" s="29">
        <f>COUNTIFS(欧文原著!$F$3:$F$102,欧文原著集計1!$A7,欧文原著!$H$3:$H$102,"ECA")</f>
        <v>0</v>
      </c>
      <c r="G7" s="29">
        <f t="shared" si="8"/>
        <v>0</v>
      </c>
      <c r="H7" s="29">
        <f>COUNTIFS(欧文原著!$F$3:$F$102,欧文原著集計1!$A7,欧文原著!$I$3:$I$102,1)</f>
        <v>0</v>
      </c>
      <c r="I7" s="29">
        <f t="shared" si="8"/>
        <v>0</v>
      </c>
      <c r="J7" s="30">
        <f>SUMIFS(欧文原著!$K$3:$K$102,欧文原著!$F$3:$F$102,欧文原著集計1!$A7)</f>
        <v>0</v>
      </c>
      <c r="K7" s="29">
        <f t="shared" si="9"/>
        <v>0</v>
      </c>
      <c r="L7" s="30">
        <f t="shared" si="0"/>
        <v>0</v>
      </c>
      <c r="M7" s="30">
        <f>(J3+J4+J5+J6+J7)/5</f>
        <v>0</v>
      </c>
      <c r="N7" s="30">
        <f>SUMIFS(欧文原著!$K$3:$K$102,欧文原著!$F$3:$F$102,欧文原著集計1!$A7,欧文原著!$H$3:$H$102,"1st")</f>
        <v>0</v>
      </c>
      <c r="O7" s="29">
        <f t="shared" si="10"/>
        <v>0</v>
      </c>
      <c r="P7" s="30">
        <f t="shared" si="3"/>
        <v>0</v>
      </c>
      <c r="Q7" s="30">
        <f>(N3+N4+N5+N6+N7)/5</f>
        <v>0</v>
      </c>
      <c r="R7" s="30">
        <f>SUMIFS(欧文原著!$K$3:$K$102,欧文原著!$F$3:$F$102,欧文原著集計1!$A7,欧文原著!$H$3:$H$102,"ECA")</f>
        <v>0</v>
      </c>
      <c r="S7" s="30">
        <f t="shared" si="11"/>
        <v>0</v>
      </c>
      <c r="T7" s="30">
        <f t="shared" si="1"/>
        <v>0</v>
      </c>
      <c r="U7" s="30">
        <f>(R3+R4+R5+R6+R7)/5</f>
        <v>0</v>
      </c>
      <c r="V7" s="30">
        <f>SUMIFS(欧文原著!$K$3:$K$102,欧文原著!$F$3:$F$102,欧文原著集計1!$A7,欧文原著!$I$3:$I$102,1)</f>
        <v>0</v>
      </c>
      <c r="W7" s="30">
        <f t="shared" si="12"/>
        <v>0</v>
      </c>
      <c r="X7" s="30">
        <f t="shared" si="2"/>
        <v>0</v>
      </c>
      <c r="Y7" s="30">
        <f>(V3+V4+V5+V6+V7)/5</f>
        <v>0</v>
      </c>
      <c r="Z7" s="30">
        <f>SUMIFS(欧文原著!$L$3:$L$102,欧文原著!$F$3:$F$102,欧文原著集計1!$A7)</f>
        <v>0</v>
      </c>
      <c r="AA7" s="30">
        <f t="shared" si="13"/>
        <v>0</v>
      </c>
      <c r="AB7" s="30">
        <f t="shared" si="4"/>
        <v>0</v>
      </c>
      <c r="AC7" s="30">
        <f>(Z3+Z4+Z5+Z6+Z7)/5</f>
        <v>0</v>
      </c>
      <c r="AD7" s="30">
        <f>SUMIFS(欧文原著!$L$3:$L$102,欧文原著!$F$3:$F$102,欧文原著集計1!$A7,欧文原著!$H$3:$H$102,"1st")</f>
        <v>0</v>
      </c>
      <c r="AE7" s="30">
        <f t="shared" si="14"/>
        <v>0</v>
      </c>
      <c r="AF7" s="30">
        <f t="shared" si="5"/>
        <v>0</v>
      </c>
      <c r="AG7" s="30">
        <f>(AD3+AD4+AD5+AD6+AD7)/5</f>
        <v>0</v>
      </c>
      <c r="AH7" s="30">
        <f>SUMIFS(欧文原著!$L$3:$L$102,欧文原著!$F$3:$F$102,欧文原著集計1!$A7,欧文原著!$H$3:$H$102,"ECA")</f>
        <v>0</v>
      </c>
      <c r="AI7" s="30">
        <f t="shared" si="15"/>
        <v>0</v>
      </c>
      <c r="AJ7" s="30">
        <f t="shared" si="6"/>
        <v>0</v>
      </c>
      <c r="AK7" s="30">
        <f>(AH3+AH4+AH5+AH6+AH7)/5</f>
        <v>0</v>
      </c>
      <c r="AL7" s="30">
        <f>SUMIFS(欧文原著!$L$3:$L$102,欧文原著!$F$3:$F$102,欧文原著集計1!$A7,欧文原著!$I$3:$I$102,1)</f>
        <v>0</v>
      </c>
      <c r="AM7" s="30">
        <f t="shared" si="16"/>
        <v>0</v>
      </c>
      <c r="AN7" s="30">
        <f t="shared" si="7"/>
        <v>0</v>
      </c>
      <c r="AO7" s="30">
        <f>(AL3+AL4+AL5+AL6+AL7)/5</f>
        <v>0</v>
      </c>
    </row>
    <row r="8" spans="1:41">
      <c r="A8" s="29">
        <v>1985</v>
      </c>
      <c r="B8" s="29">
        <f>COUNTIFS(欧文原著!$F:$F,欧文原著集計1!$A8)</f>
        <v>0</v>
      </c>
      <c r="C8" s="29">
        <f t="shared" si="8"/>
        <v>0</v>
      </c>
      <c r="D8" s="29">
        <f>COUNTIFS(欧文原著!$F$3:$F$102,欧文原著集計1!$A8,欧文原著!$H$3:$H$102,"1st")</f>
        <v>0</v>
      </c>
      <c r="E8" s="29">
        <f t="shared" si="8"/>
        <v>0</v>
      </c>
      <c r="F8" s="29">
        <f>COUNTIFS(欧文原著!$F$3:$F$102,欧文原著集計1!$A8,欧文原著!$H$3:$H$102,"ECA")</f>
        <v>0</v>
      </c>
      <c r="G8" s="29">
        <f t="shared" si="8"/>
        <v>0</v>
      </c>
      <c r="H8" s="29">
        <f>COUNTIFS(欧文原著!$F$3:$F$102,欧文原著集計1!$A8,欧文原著!$I$3:$I$102,1)</f>
        <v>0</v>
      </c>
      <c r="I8" s="29">
        <f t="shared" si="8"/>
        <v>0</v>
      </c>
      <c r="J8" s="30">
        <f>SUMIFS(欧文原著!$K$3:$K$102,欧文原著!$F$3:$F$102,欧文原著集計1!$A8)</f>
        <v>0</v>
      </c>
      <c r="K8" s="29">
        <f t="shared" si="9"/>
        <v>0</v>
      </c>
      <c r="L8" s="30">
        <f t="shared" si="0"/>
        <v>0</v>
      </c>
      <c r="M8" s="30">
        <f>(J4+J5+J6+J7+J8)/5</f>
        <v>0</v>
      </c>
      <c r="N8" s="30">
        <f>SUMIFS(欧文原著!$K$3:$K$102,欧文原著!$F$3:$F$102,欧文原著集計1!$A8,欧文原著!$H$3:$H$102,"1st")</f>
        <v>0</v>
      </c>
      <c r="O8" s="29">
        <f t="shared" si="10"/>
        <v>0</v>
      </c>
      <c r="P8" s="30">
        <f t="shared" si="3"/>
        <v>0</v>
      </c>
      <c r="Q8" s="30">
        <f t="shared" ref="Q8:Q48" si="17">(N4+N5+N6+N7+N8)/5</f>
        <v>0</v>
      </c>
      <c r="R8" s="30">
        <f>SUMIFS(欧文原著!$K$3:$K$102,欧文原著!$F$3:$F$102,欧文原著集計1!$A8,欧文原著!$H$3:$H$102,"ECA")</f>
        <v>0</v>
      </c>
      <c r="S8" s="30">
        <f t="shared" si="11"/>
        <v>0</v>
      </c>
      <c r="T8" s="30">
        <f t="shared" si="1"/>
        <v>0</v>
      </c>
      <c r="U8" s="30">
        <f t="shared" ref="U8:U48" si="18">(R4+R5+R6+R7+R8)/5</f>
        <v>0</v>
      </c>
      <c r="V8" s="30">
        <f>SUMIFS(欧文原著!$K$3:$K$102,欧文原著!$F$3:$F$102,欧文原著集計1!$A8,欧文原著!$I$3:$I$102,1)</f>
        <v>0</v>
      </c>
      <c r="W8" s="30">
        <f t="shared" si="12"/>
        <v>0</v>
      </c>
      <c r="X8" s="30">
        <f t="shared" si="2"/>
        <v>0</v>
      </c>
      <c r="Y8" s="30">
        <f t="shared" ref="Y8:Y48" si="19">(V4+V5+V6+V7+V8)/5</f>
        <v>0</v>
      </c>
      <c r="Z8" s="30">
        <f>SUMIFS(欧文原著!$L$3:$L$102,欧文原著!$F$3:$F$102,欧文原著集計1!$A8)</f>
        <v>0</v>
      </c>
      <c r="AA8" s="30">
        <f t="shared" si="13"/>
        <v>0</v>
      </c>
      <c r="AB8" s="30">
        <f t="shared" si="4"/>
        <v>0</v>
      </c>
      <c r="AC8" s="30">
        <f t="shared" ref="AC8:AC48" si="20">(Z4+Z5+Z6+Z7+Z8)/5</f>
        <v>0</v>
      </c>
      <c r="AD8" s="30">
        <f>SUMIFS(欧文原著!$L$3:$L$102,欧文原著!$F$3:$F$102,欧文原著集計1!$A8,欧文原著!$H$3:$H$102,"1st")</f>
        <v>0</v>
      </c>
      <c r="AE8" s="30">
        <f t="shared" si="14"/>
        <v>0</v>
      </c>
      <c r="AF8" s="30">
        <f t="shared" si="5"/>
        <v>0</v>
      </c>
      <c r="AG8" s="30">
        <f t="shared" ref="AG8:AG48" si="21">(AD4+AD5+AD6+AD7+AD8)/5</f>
        <v>0</v>
      </c>
      <c r="AH8" s="30">
        <f>SUMIFS(欧文原著!$L$3:$L$102,欧文原著!$F$3:$F$102,欧文原著集計1!$A8,欧文原著!$H$3:$H$102,"ECA")</f>
        <v>0</v>
      </c>
      <c r="AI8" s="30">
        <f>AH8+AI7</f>
        <v>0</v>
      </c>
      <c r="AJ8" s="30">
        <f t="shared" si="6"/>
        <v>0</v>
      </c>
      <c r="AK8" s="30">
        <f t="shared" ref="AK8:AK48" si="22">(AH4+AH5+AH6+AH7+AH8)/5</f>
        <v>0</v>
      </c>
      <c r="AL8" s="30">
        <f>SUMIFS(欧文原著!$L$3:$L$102,欧文原著!$F$3:$F$102,欧文原著集計1!$A8,欧文原著!$I$3:$I$102,1)</f>
        <v>0</v>
      </c>
      <c r="AM8" s="30">
        <f t="shared" si="16"/>
        <v>0</v>
      </c>
      <c r="AN8" s="30">
        <f t="shared" si="7"/>
        <v>0</v>
      </c>
      <c r="AO8" s="30">
        <f t="shared" ref="AO8:AO48" si="23">(AL4+AL5+AL6+AL7+AL8)/5</f>
        <v>0</v>
      </c>
    </row>
    <row r="9" spans="1:41">
      <c r="A9" s="29">
        <v>1986</v>
      </c>
      <c r="B9" s="29">
        <f>COUNTIFS(欧文原著!$F:$F,欧文原著集計1!$A9)</f>
        <v>0</v>
      </c>
      <c r="C9" s="29">
        <f t="shared" si="8"/>
        <v>0</v>
      </c>
      <c r="D9" s="29">
        <f>COUNTIFS(欧文原著!$F$3:$F$102,欧文原著集計1!$A9,欧文原著!$H$3:$H$102,"1st")</f>
        <v>0</v>
      </c>
      <c r="E9" s="29">
        <f t="shared" si="8"/>
        <v>0</v>
      </c>
      <c r="F9" s="29">
        <f>COUNTIFS(欧文原著!$F$3:$F$102,欧文原著集計1!$A9,欧文原著!$H$3:$H$102,"ECA")</f>
        <v>0</v>
      </c>
      <c r="G9" s="29">
        <f t="shared" si="8"/>
        <v>0</v>
      </c>
      <c r="H9" s="29">
        <f>COUNTIFS(欧文原著!$F$3:$F$102,欧文原著集計1!$A9,欧文原著!$I$3:$I$102,1)</f>
        <v>0</v>
      </c>
      <c r="I9" s="29">
        <f t="shared" si="8"/>
        <v>0</v>
      </c>
      <c r="J9" s="30">
        <f>SUMIFS(欧文原著!$K$3:$K$102,欧文原著!$F$3:$F$102,欧文原著集計1!$A9)</f>
        <v>0</v>
      </c>
      <c r="K9" s="29">
        <f t="shared" si="9"/>
        <v>0</v>
      </c>
      <c r="L9" s="30">
        <f t="shared" si="0"/>
        <v>0</v>
      </c>
      <c r="M9" s="30">
        <f t="shared" ref="M9:M48" si="24">(J5+J6+J7+J8+J9)/5</f>
        <v>0</v>
      </c>
      <c r="N9" s="30">
        <f>SUMIFS(欧文原著!$K$3:$K$102,欧文原著!$F$3:$F$102,欧文原著集計1!$A9,欧文原著!$H$3:$H$102,"1st")</f>
        <v>0</v>
      </c>
      <c r="O9" s="29">
        <f t="shared" si="10"/>
        <v>0</v>
      </c>
      <c r="P9" s="30">
        <f t="shared" si="3"/>
        <v>0</v>
      </c>
      <c r="Q9" s="30">
        <f t="shared" si="17"/>
        <v>0</v>
      </c>
      <c r="R9" s="30">
        <f>SUMIFS(欧文原著!$K$3:$K$102,欧文原著!$F$3:$F$102,欧文原著集計1!$A9,欧文原著!$H$3:$H$102,"ECA")</f>
        <v>0</v>
      </c>
      <c r="S9" s="30">
        <f t="shared" si="11"/>
        <v>0</v>
      </c>
      <c r="T9" s="30">
        <f t="shared" si="1"/>
        <v>0</v>
      </c>
      <c r="U9" s="30">
        <f t="shared" si="18"/>
        <v>0</v>
      </c>
      <c r="V9" s="30">
        <f>SUMIFS(欧文原著!$K$3:$K$102,欧文原著!$F$3:$F$102,欧文原著集計1!$A9,欧文原著!$I$3:$I$102,1)</f>
        <v>0</v>
      </c>
      <c r="W9" s="30">
        <f t="shared" si="12"/>
        <v>0</v>
      </c>
      <c r="X9" s="30">
        <f t="shared" si="2"/>
        <v>0</v>
      </c>
      <c r="Y9" s="30">
        <f t="shared" si="19"/>
        <v>0</v>
      </c>
      <c r="Z9" s="30">
        <f>SUMIFS(欧文原著!$L$3:$L$102,欧文原著!$F$3:$F$102,欧文原著集計1!$A9)</f>
        <v>0</v>
      </c>
      <c r="AA9" s="30">
        <f t="shared" si="13"/>
        <v>0</v>
      </c>
      <c r="AB9" s="30">
        <f t="shared" si="4"/>
        <v>0</v>
      </c>
      <c r="AC9" s="30">
        <f t="shared" si="20"/>
        <v>0</v>
      </c>
      <c r="AD9" s="30">
        <f>SUMIFS(欧文原著!$L$3:$L$102,欧文原著!$F$3:$F$102,欧文原著集計1!$A9,欧文原著!$H$3:$H$102,"1st")</f>
        <v>0</v>
      </c>
      <c r="AE9" s="30">
        <f t="shared" si="14"/>
        <v>0</v>
      </c>
      <c r="AF9" s="30">
        <f t="shared" si="5"/>
        <v>0</v>
      </c>
      <c r="AG9" s="30">
        <f t="shared" si="21"/>
        <v>0</v>
      </c>
      <c r="AH9" s="30">
        <f>SUMIFS(欧文原著!$L$3:$L$102,欧文原著!$F$3:$F$102,欧文原著集計1!$A9,欧文原著!$H$3:$H$102,"ECA")</f>
        <v>0</v>
      </c>
      <c r="AI9" s="30">
        <f t="shared" si="15"/>
        <v>0</v>
      </c>
      <c r="AJ9" s="30">
        <f t="shared" si="6"/>
        <v>0</v>
      </c>
      <c r="AK9" s="30">
        <f t="shared" si="22"/>
        <v>0</v>
      </c>
      <c r="AL9" s="30">
        <f>SUMIFS(欧文原著!$L$3:$L$102,欧文原著!$F$3:$F$102,欧文原著集計1!$A9,欧文原著!$I$3:$I$102,1)</f>
        <v>0</v>
      </c>
      <c r="AM9" s="30">
        <f t="shared" si="16"/>
        <v>0</v>
      </c>
      <c r="AN9" s="30">
        <f t="shared" si="7"/>
        <v>0</v>
      </c>
      <c r="AO9" s="30">
        <f t="shared" si="23"/>
        <v>0</v>
      </c>
    </row>
    <row r="10" spans="1:41">
      <c r="A10" s="29">
        <v>1987</v>
      </c>
      <c r="B10" s="29">
        <f>COUNTIFS(欧文原著!$F:$F,欧文原著集計1!$A10)</f>
        <v>0</v>
      </c>
      <c r="C10" s="29">
        <f t="shared" si="8"/>
        <v>0</v>
      </c>
      <c r="D10" s="29">
        <f>COUNTIFS(欧文原著!$F$3:$F$102,欧文原著集計1!$A10,欧文原著!$H$3:$H$102,"1st")</f>
        <v>0</v>
      </c>
      <c r="E10" s="29">
        <f t="shared" si="8"/>
        <v>0</v>
      </c>
      <c r="F10" s="29">
        <f>COUNTIFS(欧文原著!$F$3:$F$102,欧文原著集計1!$A10,欧文原著!$H$3:$H$102,"ECA")</f>
        <v>0</v>
      </c>
      <c r="G10" s="29">
        <f t="shared" si="8"/>
        <v>0</v>
      </c>
      <c r="H10" s="29">
        <f>COUNTIFS(欧文原著!$F$3:$F$102,欧文原著集計1!$A10,欧文原著!$I$3:$I$102,1)</f>
        <v>0</v>
      </c>
      <c r="I10" s="29">
        <f t="shared" si="8"/>
        <v>0</v>
      </c>
      <c r="J10" s="30">
        <f>SUMIFS(欧文原著!$K$3:$K$102,欧文原著!$F$3:$F$102,欧文原著集計1!$A10)</f>
        <v>0</v>
      </c>
      <c r="K10" s="29">
        <f t="shared" si="9"/>
        <v>0</v>
      </c>
      <c r="L10" s="30">
        <f t="shared" si="0"/>
        <v>0</v>
      </c>
      <c r="M10" s="30">
        <f t="shared" si="24"/>
        <v>0</v>
      </c>
      <c r="N10" s="30">
        <f>SUMIFS(欧文原著!$K$3:$K$102,欧文原著!$F$3:$F$102,欧文原著集計1!$A10,欧文原著!$H$3:$H$102,"1st")</f>
        <v>0</v>
      </c>
      <c r="O10" s="29">
        <f t="shared" si="10"/>
        <v>0</v>
      </c>
      <c r="P10" s="30">
        <f t="shared" si="3"/>
        <v>0</v>
      </c>
      <c r="Q10" s="30">
        <f t="shared" si="17"/>
        <v>0</v>
      </c>
      <c r="R10" s="30">
        <f>SUMIFS(欧文原著!$K$3:$K$102,欧文原著!$F$3:$F$102,欧文原著集計1!$A10,欧文原著!$H$3:$H$102,"ECA")</f>
        <v>0</v>
      </c>
      <c r="S10" s="30">
        <f t="shared" si="11"/>
        <v>0</v>
      </c>
      <c r="T10" s="30">
        <f t="shared" si="1"/>
        <v>0</v>
      </c>
      <c r="U10" s="30">
        <f t="shared" si="18"/>
        <v>0</v>
      </c>
      <c r="V10" s="30">
        <f>SUMIFS(欧文原著!$K$3:$K$102,欧文原著!$F$3:$F$102,欧文原著集計1!$A10,欧文原著!$I$3:$I$102,1)</f>
        <v>0</v>
      </c>
      <c r="W10" s="30">
        <f t="shared" si="12"/>
        <v>0</v>
      </c>
      <c r="X10" s="30">
        <f t="shared" si="2"/>
        <v>0</v>
      </c>
      <c r="Y10" s="30">
        <f t="shared" si="19"/>
        <v>0</v>
      </c>
      <c r="Z10" s="30">
        <f>SUMIFS(欧文原著!$L$3:$L$102,欧文原著!$F$3:$F$102,欧文原著集計1!$A10)</f>
        <v>0</v>
      </c>
      <c r="AA10" s="30">
        <f t="shared" si="13"/>
        <v>0</v>
      </c>
      <c r="AB10" s="30">
        <f t="shared" si="4"/>
        <v>0</v>
      </c>
      <c r="AC10" s="30">
        <f t="shared" si="20"/>
        <v>0</v>
      </c>
      <c r="AD10" s="30">
        <f>SUMIFS(欧文原著!$L$3:$L$102,欧文原著!$F$3:$F$102,欧文原著集計1!$A10,欧文原著!$H$3:$H$102,"1st")</f>
        <v>0</v>
      </c>
      <c r="AE10" s="30">
        <f t="shared" si="14"/>
        <v>0</v>
      </c>
      <c r="AF10" s="30">
        <f t="shared" si="5"/>
        <v>0</v>
      </c>
      <c r="AG10" s="30">
        <f t="shared" si="21"/>
        <v>0</v>
      </c>
      <c r="AH10" s="30">
        <f>SUMIFS(欧文原著!$L$3:$L$102,欧文原著!$F$3:$F$102,欧文原著集計1!$A10,欧文原著!$H$3:$H$102,"ECA")</f>
        <v>0</v>
      </c>
      <c r="AI10" s="30">
        <f t="shared" si="15"/>
        <v>0</v>
      </c>
      <c r="AJ10" s="30">
        <f t="shared" si="6"/>
        <v>0</v>
      </c>
      <c r="AK10" s="30">
        <f t="shared" si="22"/>
        <v>0</v>
      </c>
      <c r="AL10" s="30">
        <f>SUMIFS(欧文原著!$L$3:$L$102,欧文原著!$F$3:$F$102,欧文原著集計1!$A10,欧文原著!$I$3:$I$102,1)</f>
        <v>0</v>
      </c>
      <c r="AM10" s="30">
        <f t="shared" si="16"/>
        <v>0</v>
      </c>
      <c r="AN10" s="30">
        <f t="shared" si="7"/>
        <v>0</v>
      </c>
      <c r="AO10" s="30">
        <f t="shared" si="23"/>
        <v>0</v>
      </c>
    </row>
    <row r="11" spans="1:41">
      <c r="A11" s="29">
        <v>1988</v>
      </c>
      <c r="B11" s="29">
        <f>COUNTIFS(欧文原著!$F:$F,欧文原著集計1!$A11)</f>
        <v>0</v>
      </c>
      <c r="C11" s="29">
        <f t="shared" si="8"/>
        <v>0</v>
      </c>
      <c r="D11" s="29">
        <f>COUNTIFS(欧文原著!$F$3:$F$102,欧文原著集計1!$A11,欧文原著!$H$3:$H$102,"1st")</f>
        <v>0</v>
      </c>
      <c r="E11" s="29">
        <f t="shared" si="8"/>
        <v>0</v>
      </c>
      <c r="F11" s="29">
        <f>COUNTIFS(欧文原著!$F$3:$F$102,欧文原著集計1!$A11,欧文原著!$H$3:$H$102,"ECA")</f>
        <v>0</v>
      </c>
      <c r="G11" s="29">
        <f t="shared" si="8"/>
        <v>0</v>
      </c>
      <c r="H11" s="29">
        <f>COUNTIFS(欧文原著!$F$3:$F$102,欧文原著集計1!$A11,欧文原著!$I$3:$I$102,1)</f>
        <v>0</v>
      </c>
      <c r="I11" s="29">
        <f t="shared" si="8"/>
        <v>0</v>
      </c>
      <c r="J11" s="30">
        <f>SUMIFS(欧文原著!$K$3:$K$102,欧文原著!$F$3:$F$102,欧文原著集計1!$A11)</f>
        <v>0</v>
      </c>
      <c r="K11" s="29">
        <f t="shared" si="9"/>
        <v>0</v>
      </c>
      <c r="L11" s="30">
        <f t="shared" si="0"/>
        <v>0</v>
      </c>
      <c r="M11" s="30">
        <f t="shared" si="24"/>
        <v>0</v>
      </c>
      <c r="N11" s="30">
        <f>SUMIFS(欧文原著!$K$3:$K$102,欧文原著!$F$3:$F$102,欧文原著集計1!$A11,欧文原著!$H$3:$H$102,"1st")</f>
        <v>0</v>
      </c>
      <c r="O11" s="29">
        <f t="shared" si="10"/>
        <v>0</v>
      </c>
      <c r="P11" s="30">
        <f t="shared" si="3"/>
        <v>0</v>
      </c>
      <c r="Q11" s="30">
        <f t="shared" si="17"/>
        <v>0</v>
      </c>
      <c r="R11" s="30">
        <f>SUMIFS(欧文原著!$K$3:$K$102,欧文原著!$F$3:$F$102,欧文原著集計1!$A11,欧文原著!$H$3:$H$102,"ECA")</f>
        <v>0</v>
      </c>
      <c r="S11" s="30">
        <f t="shared" si="11"/>
        <v>0</v>
      </c>
      <c r="T11" s="30">
        <f t="shared" si="1"/>
        <v>0</v>
      </c>
      <c r="U11" s="30">
        <f t="shared" si="18"/>
        <v>0</v>
      </c>
      <c r="V11" s="30">
        <f>SUMIFS(欧文原著!$K$3:$K$102,欧文原著!$F$3:$F$102,欧文原著集計1!$A11,欧文原著!$I$3:$I$102,1)</f>
        <v>0</v>
      </c>
      <c r="W11" s="30">
        <f t="shared" si="12"/>
        <v>0</v>
      </c>
      <c r="X11" s="30">
        <f t="shared" si="2"/>
        <v>0</v>
      </c>
      <c r="Y11" s="30">
        <f t="shared" si="19"/>
        <v>0</v>
      </c>
      <c r="Z11" s="30">
        <f>SUMIFS(欧文原著!$L$3:$L$102,欧文原著!$F$3:$F$102,欧文原著集計1!$A11)</f>
        <v>0</v>
      </c>
      <c r="AA11" s="30">
        <f t="shared" si="13"/>
        <v>0</v>
      </c>
      <c r="AB11" s="30">
        <f t="shared" si="4"/>
        <v>0</v>
      </c>
      <c r="AC11" s="30">
        <f t="shared" si="20"/>
        <v>0</v>
      </c>
      <c r="AD11" s="30">
        <f>SUMIFS(欧文原著!$L$3:$L$102,欧文原著!$F$3:$F$102,欧文原著集計1!$A11,欧文原著!$H$3:$H$102,"1st")</f>
        <v>0</v>
      </c>
      <c r="AE11" s="30">
        <f t="shared" si="14"/>
        <v>0</v>
      </c>
      <c r="AF11" s="30">
        <f t="shared" si="5"/>
        <v>0</v>
      </c>
      <c r="AG11" s="30">
        <f t="shared" si="21"/>
        <v>0</v>
      </c>
      <c r="AH11" s="30">
        <f>SUMIFS(欧文原著!$L$3:$L$102,欧文原著!$F$3:$F$102,欧文原著集計1!$A11,欧文原著!$H$3:$H$102,"ECA")</f>
        <v>0</v>
      </c>
      <c r="AI11" s="30">
        <f t="shared" si="15"/>
        <v>0</v>
      </c>
      <c r="AJ11" s="30">
        <f t="shared" si="6"/>
        <v>0</v>
      </c>
      <c r="AK11" s="30">
        <f t="shared" si="22"/>
        <v>0</v>
      </c>
      <c r="AL11" s="30">
        <f>SUMIFS(欧文原著!$L$3:$L$102,欧文原著!$F$3:$F$102,欧文原著集計1!$A11,欧文原著!$I$3:$I$102,1)</f>
        <v>0</v>
      </c>
      <c r="AM11" s="30">
        <f t="shared" si="16"/>
        <v>0</v>
      </c>
      <c r="AN11" s="30">
        <f t="shared" si="7"/>
        <v>0</v>
      </c>
      <c r="AO11" s="30">
        <f t="shared" si="23"/>
        <v>0</v>
      </c>
    </row>
    <row r="12" spans="1:41">
      <c r="A12" s="29">
        <v>1989</v>
      </c>
      <c r="B12" s="29">
        <f>COUNTIFS(欧文原著!$F:$F,欧文原著集計1!$A12)</f>
        <v>0</v>
      </c>
      <c r="C12" s="29">
        <f t="shared" si="8"/>
        <v>0</v>
      </c>
      <c r="D12" s="29">
        <f>COUNTIFS(欧文原著!$F$3:$F$102,欧文原著集計1!$A12,欧文原著!$H$3:$H$102,"1st")</f>
        <v>0</v>
      </c>
      <c r="E12" s="29">
        <f t="shared" si="8"/>
        <v>0</v>
      </c>
      <c r="F12" s="29">
        <f>COUNTIFS(欧文原著!$F$3:$F$102,欧文原著集計1!$A12,欧文原著!$H$3:$H$102,"ECA")</f>
        <v>0</v>
      </c>
      <c r="G12" s="29">
        <f t="shared" si="8"/>
        <v>0</v>
      </c>
      <c r="H12" s="29">
        <f>COUNTIFS(欧文原著!$F$3:$F$102,欧文原著集計1!$A12,欧文原著!$I$3:$I$102,1)</f>
        <v>0</v>
      </c>
      <c r="I12" s="29">
        <f t="shared" si="8"/>
        <v>0</v>
      </c>
      <c r="J12" s="30">
        <f>SUMIFS(欧文原著!$K$3:$K$102,欧文原著!$F$3:$F$102,欧文原著集計1!$A12)</f>
        <v>0</v>
      </c>
      <c r="K12" s="29">
        <f t="shared" si="9"/>
        <v>0</v>
      </c>
      <c r="L12" s="30">
        <f t="shared" si="0"/>
        <v>0</v>
      </c>
      <c r="M12" s="30">
        <f t="shared" si="24"/>
        <v>0</v>
      </c>
      <c r="N12" s="30">
        <f>SUMIFS(欧文原著!$K$3:$K$102,欧文原著!$F$3:$F$102,欧文原著集計1!$A12,欧文原著!$H$3:$H$102,"1st")</f>
        <v>0</v>
      </c>
      <c r="O12" s="29">
        <f t="shared" si="10"/>
        <v>0</v>
      </c>
      <c r="P12" s="30">
        <f t="shared" si="3"/>
        <v>0</v>
      </c>
      <c r="Q12" s="30">
        <f t="shared" si="17"/>
        <v>0</v>
      </c>
      <c r="R12" s="30">
        <f>SUMIFS(欧文原著!$K$3:$K$102,欧文原著!$F$3:$F$102,欧文原著集計1!$A12,欧文原著!$H$3:$H$102,"ECA")</f>
        <v>0</v>
      </c>
      <c r="S12" s="30">
        <f t="shared" si="11"/>
        <v>0</v>
      </c>
      <c r="T12" s="30">
        <f t="shared" si="1"/>
        <v>0</v>
      </c>
      <c r="U12" s="30">
        <f t="shared" si="18"/>
        <v>0</v>
      </c>
      <c r="V12" s="30">
        <f>SUMIFS(欧文原著!$K$3:$K$102,欧文原著!$F$3:$F$102,欧文原著集計1!$A12,欧文原著!$I$3:$I$102,1)</f>
        <v>0</v>
      </c>
      <c r="W12" s="30">
        <f t="shared" si="12"/>
        <v>0</v>
      </c>
      <c r="X12" s="30">
        <f t="shared" si="2"/>
        <v>0</v>
      </c>
      <c r="Y12" s="30">
        <f t="shared" si="19"/>
        <v>0</v>
      </c>
      <c r="Z12" s="30">
        <f>SUMIFS(欧文原著!$L$3:$L$102,欧文原著!$F$3:$F$102,欧文原著集計1!$A12)</f>
        <v>0</v>
      </c>
      <c r="AA12" s="30">
        <f t="shared" si="13"/>
        <v>0</v>
      </c>
      <c r="AB12" s="30">
        <f t="shared" si="4"/>
        <v>0</v>
      </c>
      <c r="AC12" s="30">
        <f t="shared" si="20"/>
        <v>0</v>
      </c>
      <c r="AD12" s="30">
        <f>SUMIFS(欧文原著!$L$3:$L$102,欧文原著!$F$3:$F$102,欧文原著集計1!$A12,欧文原著!$H$3:$H$102,"1st")</f>
        <v>0</v>
      </c>
      <c r="AE12" s="30">
        <f t="shared" si="14"/>
        <v>0</v>
      </c>
      <c r="AF12" s="30">
        <f t="shared" si="5"/>
        <v>0</v>
      </c>
      <c r="AG12" s="30">
        <f t="shared" si="21"/>
        <v>0</v>
      </c>
      <c r="AH12" s="30">
        <f>SUMIFS(欧文原著!$L$3:$L$102,欧文原著!$F$3:$F$102,欧文原著集計1!$A12,欧文原著!$H$3:$H$102,"ECA")</f>
        <v>0</v>
      </c>
      <c r="AI12" s="30">
        <f t="shared" si="15"/>
        <v>0</v>
      </c>
      <c r="AJ12" s="30">
        <f t="shared" si="6"/>
        <v>0</v>
      </c>
      <c r="AK12" s="30">
        <f t="shared" si="22"/>
        <v>0</v>
      </c>
      <c r="AL12" s="30">
        <f>SUMIFS(欧文原著!$L$3:$L$102,欧文原著!$F$3:$F$102,欧文原著集計1!$A12,欧文原著!$I$3:$I$102,1)</f>
        <v>0</v>
      </c>
      <c r="AM12" s="30">
        <f t="shared" si="16"/>
        <v>0</v>
      </c>
      <c r="AN12" s="30">
        <f t="shared" si="7"/>
        <v>0</v>
      </c>
      <c r="AO12" s="30">
        <f t="shared" si="23"/>
        <v>0</v>
      </c>
    </row>
    <row r="13" spans="1:41">
      <c r="A13" s="29">
        <v>1990</v>
      </c>
      <c r="B13" s="29">
        <f>COUNTIFS(欧文原著!$F:$F,欧文原著集計1!$A13)</f>
        <v>0</v>
      </c>
      <c r="C13" s="29">
        <f t="shared" si="8"/>
        <v>0</v>
      </c>
      <c r="D13" s="29">
        <f>COUNTIFS(欧文原著!$F$3:$F$102,欧文原著集計1!$A13,欧文原著!$H$3:$H$102,"1st")</f>
        <v>0</v>
      </c>
      <c r="E13" s="29">
        <f t="shared" si="8"/>
        <v>0</v>
      </c>
      <c r="F13" s="29">
        <f>COUNTIFS(欧文原著!$F$3:$F$102,欧文原著集計1!$A13,欧文原著!$H$3:$H$102,"ECA")</f>
        <v>0</v>
      </c>
      <c r="G13" s="29">
        <f t="shared" si="8"/>
        <v>0</v>
      </c>
      <c r="H13" s="29">
        <f>COUNTIFS(欧文原著!$F$3:$F$102,欧文原著集計1!$A13,欧文原著!$I$3:$I$102,1)</f>
        <v>0</v>
      </c>
      <c r="I13" s="29">
        <f t="shared" si="8"/>
        <v>0</v>
      </c>
      <c r="J13" s="30">
        <f>SUMIFS(欧文原著!$K$3:$K$102,欧文原著!$F$3:$F$102,欧文原著集計1!$A13)</f>
        <v>0</v>
      </c>
      <c r="K13" s="29">
        <f t="shared" si="9"/>
        <v>0</v>
      </c>
      <c r="L13" s="30">
        <f t="shared" si="0"/>
        <v>0</v>
      </c>
      <c r="M13" s="30">
        <f t="shared" si="24"/>
        <v>0</v>
      </c>
      <c r="N13" s="30">
        <f>SUMIFS(欧文原著!$K$3:$K$102,欧文原著!$F$3:$F$102,欧文原著集計1!$A13,欧文原著!$H$3:$H$102,"1st")</f>
        <v>0</v>
      </c>
      <c r="O13" s="29">
        <f t="shared" si="10"/>
        <v>0</v>
      </c>
      <c r="P13" s="30">
        <f t="shared" si="3"/>
        <v>0</v>
      </c>
      <c r="Q13" s="30">
        <f t="shared" si="17"/>
        <v>0</v>
      </c>
      <c r="R13" s="30">
        <f>SUMIFS(欧文原著!$K$3:$K$102,欧文原著!$F$3:$F$102,欧文原著集計1!$A13,欧文原著!$H$3:$H$102,"ECA")</f>
        <v>0</v>
      </c>
      <c r="S13" s="30">
        <f t="shared" si="11"/>
        <v>0</v>
      </c>
      <c r="T13" s="30">
        <f t="shared" si="1"/>
        <v>0</v>
      </c>
      <c r="U13" s="30">
        <f t="shared" si="18"/>
        <v>0</v>
      </c>
      <c r="V13" s="30">
        <f>SUMIFS(欧文原著!$K$3:$K$102,欧文原著!$F$3:$F$102,欧文原著集計1!$A13,欧文原著!$I$3:$I$102,1)</f>
        <v>0</v>
      </c>
      <c r="W13" s="30">
        <f t="shared" si="12"/>
        <v>0</v>
      </c>
      <c r="X13" s="30">
        <f t="shared" si="2"/>
        <v>0</v>
      </c>
      <c r="Y13" s="30">
        <f t="shared" si="19"/>
        <v>0</v>
      </c>
      <c r="Z13" s="30">
        <f>SUMIFS(欧文原著!$L$3:$L$102,欧文原著!$F$3:$F$102,欧文原著集計1!$A13)</f>
        <v>0</v>
      </c>
      <c r="AA13" s="30">
        <f t="shared" si="13"/>
        <v>0</v>
      </c>
      <c r="AB13" s="30">
        <f t="shared" si="4"/>
        <v>0</v>
      </c>
      <c r="AC13" s="30">
        <f t="shared" si="20"/>
        <v>0</v>
      </c>
      <c r="AD13" s="30">
        <f>SUMIFS(欧文原著!$L$3:$L$102,欧文原著!$F$3:$F$102,欧文原著集計1!$A13,欧文原著!$H$3:$H$102,"1st")</f>
        <v>0</v>
      </c>
      <c r="AE13" s="30">
        <f t="shared" si="14"/>
        <v>0</v>
      </c>
      <c r="AF13" s="30">
        <f t="shared" si="5"/>
        <v>0</v>
      </c>
      <c r="AG13" s="30">
        <f t="shared" si="21"/>
        <v>0</v>
      </c>
      <c r="AH13" s="30">
        <f>SUMIFS(欧文原著!$L$3:$L$102,欧文原著!$F$3:$F$102,欧文原著集計1!$A13,欧文原著!$H$3:$H$102,"ECA")</f>
        <v>0</v>
      </c>
      <c r="AI13" s="30">
        <f t="shared" si="15"/>
        <v>0</v>
      </c>
      <c r="AJ13" s="30">
        <f t="shared" si="6"/>
        <v>0</v>
      </c>
      <c r="AK13" s="30">
        <f t="shared" si="22"/>
        <v>0</v>
      </c>
      <c r="AL13" s="30">
        <f>SUMIFS(欧文原著!$L$3:$L$102,欧文原著!$F$3:$F$102,欧文原著集計1!$A13,欧文原著!$I$3:$I$102,1)</f>
        <v>0</v>
      </c>
      <c r="AM13" s="30">
        <f t="shared" si="16"/>
        <v>0</v>
      </c>
      <c r="AN13" s="30">
        <f t="shared" si="7"/>
        <v>0</v>
      </c>
      <c r="AO13" s="30">
        <f t="shared" si="23"/>
        <v>0</v>
      </c>
    </row>
    <row r="14" spans="1:41">
      <c r="A14" s="29">
        <v>1991</v>
      </c>
      <c r="B14" s="29">
        <f>COUNTIFS(欧文原著!$F:$F,欧文原著集計1!$A14)</f>
        <v>0</v>
      </c>
      <c r="C14" s="29">
        <f t="shared" si="8"/>
        <v>0</v>
      </c>
      <c r="D14" s="29">
        <f>COUNTIFS(欧文原著!$F$3:$F$102,欧文原著集計1!$A14,欧文原著!$H$3:$H$102,"1st")</f>
        <v>0</v>
      </c>
      <c r="E14" s="29">
        <f t="shared" si="8"/>
        <v>0</v>
      </c>
      <c r="F14" s="29">
        <f>COUNTIFS(欧文原著!$F$3:$F$102,欧文原著集計1!$A14,欧文原著!$H$3:$H$102,"ECA")</f>
        <v>0</v>
      </c>
      <c r="G14" s="29">
        <f t="shared" si="8"/>
        <v>0</v>
      </c>
      <c r="H14" s="29">
        <f>COUNTIFS(欧文原著!$F$3:$F$102,欧文原著集計1!$A14,欧文原著!$I$3:$I$102,1)</f>
        <v>0</v>
      </c>
      <c r="I14" s="29">
        <f t="shared" si="8"/>
        <v>0</v>
      </c>
      <c r="J14" s="30">
        <f>SUMIFS(欧文原著!$K$3:$K$102,欧文原著!$F$3:$F$102,欧文原著集計1!$A14)</f>
        <v>0</v>
      </c>
      <c r="K14" s="29">
        <f t="shared" si="9"/>
        <v>0</v>
      </c>
      <c r="L14" s="30">
        <f t="shared" si="0"/>
        <v>0</v>
      </c>
      <c r="M14" s="30">
        <f t="shared" si="24"/>
        <v>0</v>
      </c>
      <c r="N14" s="30">
        <f>SUMIFS(欧文原著!$K$3:$K$102,欧文原著!$F$3:$F$102,欧文原著集計1!$A14,欧文原著!$H$3:$H$102,"1st")</f>
        <v>0</v>
      </c>
      <c r="O14" s="29">
        <f t="shared" si="10"/>
        <v>0</v>
      </c>
      <c r="P14" s="30">
        <f t="shared" si="3"/>
        <v>0</v>
      </c>
      <c r="Q14" s="30">
        <f t="shared" si="17"/>
        <v>0</v>
      </c>
      <c r="R14" s="30">
        <f>SUMIFS(欧文原著!$K$3:$K$102,欧文原著!$F$3:$F$102,欧文原著集計1!$A14,欧文原著!$H$3:$H$102,"ECA")</f>
        <v>0</v>
      </c>
      <c r="S14" s="30">
        <f t="shared" si="11"/>
        <v>0</v>
      </c>
      <c r="T14" s="30">
        <f t="shared" si="1"/>
        <v>0</v>
      </c>
      <c r="U14" s="30">
        <f t="shared" si="18"/>
        <v>0</v>
      </c>
      <c r="V14" s="30">
        <f>SUMIFS(欧文原著!$K$3:$K$102,欧文原著!$F$3:$F$102,欧文原著集計1!$A14,欧文原著!$I$3:$I$102,1)</f>
        <v>0</v>
      </c>
      <c r="W14" s="30">
        <f t="shared" si="12"/>
        <v>0</v>
      </c>
      <c r="X14" s="30">
        <f t="shared" si="2"/>
        <v>0</v>
      </c>
      <c r="Y14" s="30">
        <f t="shared" si="19"/>
        <v>0</v>
      </c>
      <c r="Z14" s="30">
        <f>SUMIFS(欧文原著!$L$3:$L$102,欧文原著!$F$3:$F$102,欧文原著集計1!$A14)</f>
        <v>0</v>
      </c>
      <c r="AA14" s="30">
        <f t="shared" si="13"/>
        <v>0</v>
      </c>
      <c r="AB14" s="30">
        <f t="shared" si="4"/>
        <v>0</v>
      </c>
      <c r="AC14" s="30">
        <f t="shared" si="20"/>
        <v>0</v>
      </c>
      <c r="AD14" s="30">
        <f>SUMIFS(欧文原著!$L$3:$L$102,欧文原著!$F$3:$F$102,欧文原著集計1!$A14,欧文原著!$H$3:$H$102,"1st")</f>
        <v>0</v>
      </c>
      <c r="AE14" s="30">
        <f t="shared" si="14"/>
        <v>0</v>
      </c>
      <c r="AF14" s="30">
        <f t="shared" si="5"/>
        <v>0</v>
      </c>
      <c r="AG14" s="30">
        <f t="shared" si="21"/>
        <v>0</v>
      </c>
      <c r="AH14" s="30">
        <f>SUMIFS(欧文原著!$L$3:$L$102,欧文原著!$F$3:$F$102,欧文原著集計1!$A14,欧文原著!$H$3:$H$102,"ECA")</f>
        <v>0</v>
      </c>
      <c r="AI14" s="30">
        <f t="shared" si="15"/>
        <v>0</v>
      </c>
      <c r="AJ14" s="30">
        <f t="shared" si="6"/>
        <v>0</v>
      </c>
      <c r="AK14" s="30">
        <f t="shared" si="22"/>
        <v>0</v>
      </c>
      <c r="AL14" s="30">
        <f>SUMIFS(欧文原著!$L$3:$L$102,欧文原著!$F$3:$F$102,欧文原著集計1!$A14,欧文原著!$I$3:$I$102,1)</f>
        <v>0</v>
      </c>
      <c r="AM14" s="30">
        <f t="shared" si="16"/>
        <v>0</v>
      </c>
      <c r="AN14" s="30">
        <f t="shared" si="7"/>
        <v>0</v>
      </c>
      <c r="AO14" s="30">
        <f t="shared" si="23"/>
        <v>0</v>
      </c>
    </row>
    <row r="15" spans="1:41">
      <c r="A15" s="29">
        <v>1992</v>
      </c>
      <c r="B15" s="29">
        <f>COUNTIFS(欧文原著!$F:$F,欧文原著集計1!$A15)</f>
        <v>0</v>
      </c>
      <c r="C15" s="29">
        <f t="shared" si="8"/>
        <v>0</v>
      </c>
      <c r="D15" s="29">
        <f>COUNTIFS(欧文原著!$F$3:$F$102,欧文原著集計1!$A15,欧文原著!$H$3:$H$102,"1st")</f>
        <v>0</v>
      </c>
      <c r="E15" s="29">
        <f t="shared" si="8"/>
        <v>0</v>
      </c>
      <c r="F15" s="29">
        <f>COUNTIFS(欧文原著!$F$3:$F$102,欧文原著集計1!$A15,欧文原著!$H$3:$H$102,"ECA")</f>
        <v>0</v>
      </c>
      <c r="G15" s="29">
        <f t="shared" si="8"/>
        <v>0</v>
      </c>
      <c r="H15" s="29">
        <f>COUNTIFS(欧文原著!$F$3:$F$102,欧文原著集計1!$A15,欧文原著!$I$3:$I$102,1)</f>
        <v>0</v>
      </c>
      <c r="I15" s="29">
        <f t="shared" si="8"/>
        <v>0</v>
      </c>
      <c r="J15" s="30">
        <f>SUMIFS(欧文原著!$K$3:$K$102,欧文原著!$F$3:$F$102,欧文原著集計1!$A15)</f>
        <v>0</v>
      </c>
      <c r="K15" s="29">
        <f t="shared" si="9"/>
        <v>0</v>
      </c>
      <c r="L15" s="30">
        <f t="shared" si="0"/>
        <v>0</v>
      </c>
      <c r="M15" s="30">
        <f t="shared" si="24"/>
        <v>0</v>
      </c>
      <c r="N15" s="30">
        <f>SUMIFS(欧文原著!$K$3:$K$102,欧文原著!$F$3:$F$102,欧文原著集計1!$A15,欧文原著!$H$3:$H$102,"1st")</f>
        <v>0</v>
      </c>
      <c r="O15" s="29">
        <f t="shared" si="10"/>
        <v>0</v>
      </c>
      <c r="P15" s="30">
        <f t="shared" si="3"/>
        <v>0</v>
      </c>
      <c r="Q15" s="30">
        <f t="shared" si="17"/>
        <v>0</v>
      </c>
      <c r="R15" s="30">
        <f>SUMIFS(欧文原著!$K$3:$K$102,欧文原著!$F$3:$F$102,欧文原著集計1!$A15,欧文原著!$H$3:$H$102,"ECA")</f>
        <v>0</v>
      </c>
      <c r="S15" s="30">
        <f t="shared" si="11"/>
        <v>0</v>
      </c>
      <c r="T15" s="30">
        <f t="shared" si="1"/>
        <v>0</v>
      </c>
      <c r="U15" s="30">
        <f t="shared" si="18"/>
        <v>0</v>
      </c>
      <c r="V15" s="30">
        <f>SUMIFS(欧文原著!$K$3:$K$102,欧文原著!$F$3:$F$102,欧文原著集計1!$A15,欧文原著!$I$3:$I$102,1)</f>
        <v>0</v>
      </c>
      <c r="W15" s="30">
        <f t="shared" si="12"/>
        <v>0</v>
      </c>
      <c r="X15" s="30">
        <f t="shared" si="2"/>
        <v>0</v>
      </c>
      <c r="Y15" s="30">
        <f t="shared" si="19"/>
        <v>0</v>
      </c>
      <c r="Z15" s="30">
        <f>SUMIFS(欧文原著!$L$3:$L$102,欧文原著!$F$3:$F$102,欧文原著集計1!$A15)</f>
        <v>0</v>
      </c>
      <c r="AA15" s="30">
        <f t="shared" si="13"/>
        <v>0</v>
      </c>
      <c r="AB15" s="30">
        <f t="shared" si="4"/>
        <v>0</v>
      </c>
      <c r="AC15" s="30">
        <f t="shared" si="20"/>
        <v>0</v>
      </c>
      <c r="AD15" s="30">
        <f>SUMIFS(欧文原著!$L$3:$L$102,欧文原著!$F$3:$F$102,欧文原著集計1!$A15,欧文原著!$H$3:$H$102,"1st")</f>
        <v>0</v>
      </c>
      <c r="AE15" s="30">
        <f t="shared" si="14"/>
        <v>0</v>
      </c>
      <c r="AF15" s="30">
        <f t="shared" si="5"/>
        <v>0</v>
      </c>
      <c r="AG15" s="30">
        <f t="shared" si="21"/>
        <v>0</v>
      </c>
      <c r="AH15" s="30">
        <f>SUMIFS(欧文原著!$L$3:$L$102,欧文原著!$F$3:$F$102,欧文原著集計1!$A15,欧文原著!$H$3:$H$102,"ECA")</f>
        <v>0</v>
      </c>
      <c r="AI15" s="30">
        <f t="shared" si="15"/>
        <v>0</v>
      </c>
      <c r="AJ15" s="30">
        <f t="shared" si="6"/>
        <v>0</v>
      </c>
      <c r="AK15" s="30">
        <f t="shared" si="22"/>
        <v>0</v>
      </c>
      <c r="AL15" s="30">
        <f>SUMIFS(欧文原著!$L$3:$L$102,欧文原著!$F$3:$F$102,欧文原著集計1!$A15,欧文原著!$I$3:$I$102,1)</f>
        <v>0</v>
      </c>
      <c r="AM15" s="30">
        <f t="shared" si="16"/>
        <v>0</v>
      </c>
      <c r="AN15" s="30">
        <f t="shared" si="7"/>
        <v>0</v>
      </c>
      <c r="AO15" s="30">
        <f t="shared" si="23"/>
        <v>0</v>
      </c>
    </row>
    <row r="16" spans="1:41">
      <c r="A16" s="29">
        <v>1993</v>
      </c>
      <c r="B16" s="29">
        <f>COUNTIFS(欧文原著!$F:$F,欧文原著集計1!$A16)</f>
        <v>0</v>
      </c>
      <c r="C16" s="29">
        <f t="shared" si="8"/>
        <v>0</v>
      </c>
      <c r="D16" s="29">
        <f>COUNTIFS(欧文原著!$F$3:$F$102,欧文原著集計1!$A16,欧文原著!$H$3:$H$102,"1st")</f>
        <v>0</v>
      </c>
      <c r="E16" s="29">
        <f t="shared" si="8"/>
        <v>0</v>
      </c>
      <c r="F16" s="29">
        <f>COUNTIFS(欧文原著!$F$3:$F$102,欧文原著集計1!$A16,欧文原著!$H$3:$H$102,"ECA")</f>
        <v>0</v>
      </c>
      <c r="G16" s="29">
        <f t="shared" si="8"/>
        <v>0</v>
      </c>
      <c r="H16" s="29">
        <f>COUNTIFS(欧文原著!$F$3:$F$102,欧文原著集計1!$A16,欧文原著!$I$3:$I$102,1)</f>
        <v>0</v>
      </c>
      <c r="I16" s="29">
        <f t="shared" si="8"/>
        <v>0</v>
      </c>
      <c r="J16" s="30">
        <f>SUMIFS(欧文原著!$K$3:$K$102,欧文原著!$F$3:$F$102,欧文原著集計1!$A16)</f>
        <v>0</v>
      </c>
      <c r="K16" s="29">
        <f t="shared" si="9"/>
        <v>0</v>
      </c>
      <c r="L16" s="30">
        <f t="shared" si="0"/>
        <v>0</v>
      </c>
      <c r="M16" s="30">
        <f t="shared" si="24"/>
        <v>0</v>
      </c>
      <c r="N16" s="30">
        <f>SUMIFS(欧文原著!$K$3:$K$102,欧文原著!$F$3:$F$102,欧文原著集計1!$A16,欧文原著!$H$3:$H$102,"1st")</f>
        <v>0</v>
      </c>
      <c r="O16" s="29">
        <f t="shared" si="10"/>
        <v>0</v>
      </c>
      <c r="P16" s="30">
        <f t="shared" si="3"/>
        <v>0</v>
      </c>
      <c r="Q16" s="30">
        <f t="shared" si="17"/>
        <v>0</v>
      </c>
      <c r="R16" s="30">
        <f>SUMIFS(欧文原著!$K$3:$K$102,欧文原著!$F$3:$F$102,欧文原著集計1!$A16,欧文原著!$H$3:$H$102,"ECA")</f>
        <v>0</v>
      </c>
      <c r="S16" s="30">
        <f t="shared" si="11"/>
        <v>0</v>
      </c>
      <c r="T16" s="30">
        <f t="shared" si="1"/>
        <v>0</v>
      </c>
      <c r="U16" s="30">
        <f t="shared" si="18"/>
        <v>0</v>
      </c>
      <c r="V16" s="30">
        <f>SUMIFS(欧文原著!$K$3:$K$102,欧文原著!$F$3:$F$102,欧文原著集計1!$A16,欧文原著!$I$3:$I$102,1)</f>
        <v>0</v>
      </c>
      <c r="W16" s="30">
        <f t="shared" si="12"/>
        <v>0</v>
      </c>
      <c r="X16" s="30">
        <f t="shared" si="2"/>
        <v>0</v>
      </c>
      <c r="Y16" s="30">
        <f t="shared" si="19"/>
        <v>0</v>
      </c>
      <c r="Z16" s="30">
        <f>SUMIFS(欧文原著!$L$3:$L$102,欧文原著!$F$3:$F$102,欧文原著集計1!$A16)</f>
        <v>0</v>
      </c>
      <c r="AA16" s="30">
        <f t="shared" si="13"/>
        <v>0</v>
      </c>
      <c r="AB16" s="30">
        <f t="shared" si="4"/>
        <v>0</v>
      </c>
      <c r="AC16" s="30">
        <f t="shared" si="20"/>
        <v>0</v>
      </c>
      <c r="AD16" s="30">
        <f>SUMIFS(欧文原著!$L$3:$L$102,欧文原著!$F$3:$F$102,欧文原著集計1!$A16,欧文原著!$H$3:$H$102,"1st")</f>
        <v>0</v>
      </c>
      <c r="AE16" s="30">
        <f t="shared" si="14"/>
        <v>0</v>
      </c>
      <c r="AF16" s="30">
        <f t="shared" si="5"/>
        <v>0</v>
      </c>
      <c r="AG16" s="30">
        <f t="shared" si="21"/>
        <v>0</v>
      </c>
      <c r="AH16" s="30">
        <f>SUMIFS(欧文原著!$L$3:$L$102,欧文原著!$F$3:$F$102,欧文原著集計1!$A16,欧文原著!$H$3:$H$102,"ECA")</f>
        <v>0</v>
      </c>
      <c r="AI16" s="30">
        <f t="shared" si="15"/>
        <v>0</v>
      </c>
      <c r="AJ16" s="30">
        <f t="shared" si="6"/>
        <v>0</v>
      </c>
      <c r="AK16" s="30">
        <f t="shared" si="22"/>
        <v>0</v>
      </c>
      <c r="AL16" s="30">
        <f>SUMIFS(欧文原著!$L$3:$L$102,欧文原著!$F$3:$F$102,欧文原著集計1!$A16,欧文原著!$I$3:$I$102,1)</f>
        <v>0</v>
      </c>
      <c r="AM16" s="30">
        <f t="shared" si="16"/>
        <v>0</v>
      </c>
      <c r="AN16" s="30">
        <f t="shared" si="7"/>
        <v>0</v>
      </c>
      <c r="AO16" s="30">
        <f t="shared" si="23"/>
        <v>0</v>
      </c>
    </row>
    <row r="17" spans="1:41">
      <c r="A17" s="29">
        <v>1994</v>
      </c>
      <c r="B17" s="29">
        <f>COUNTIFS(欧文原著!$F:$F,欧文原著集計1!$A17)</f>
        <v>0</v>
      </c>
      <c r="C17" s="29">
        <f t="shared" si="8"/>
        <v>0</v>
      </c>
      <c r="D17" s="29">
        <f>COUNTIFS(欧文原著!$F$3:$F$102,欧文原著集計1!$A17,欧文原著!$H$3:$H$102,"1st")</f>
        <v>0</v>
      </c>
      <c r="E17" s="29">
        <f t="shared" si="8"/>
        <v>0</v>
      </c>
      <c r="F17" s="29">
        <f>COUNTIFS(欧文原著!$F$3:$F$102,欧文原著集計1!$A17,欧文原著!$H$3:$H$102,"ECA")</f>
        <v>0</v>
      </c>
      <c r="G17" s="29">
        <f t="shared" si="8"/>
        <v>0</v>
      </c>
      <c r="H17" s="29">
        <f>COUNTIFS(欧文原著!$F$3:$F$102,欧文原著集計1!$A17,欧文原著!$I$3:$I$102,1)</f>
        <v>0</v>
      </c>
      <c r="I17" s="29">
        <f t="shared" si="8"/>
        <v>0</v>
      </c>
      <c r="J17" s="30">
        <f>SUMIFS(欧文原著!$K$3:$K$102,欧文原著!$F$3:$F$102,欧文原著集計1!$A17)</f>
        <v>0</v>
      </c>
      <c r="K17" s="29">
        <f t="shared" si="9"/>
        <v>0</v>
      </c>
      <c r="L17" s="30">
        <f t="shared" si="0"/>
        <v>0</v>
      </c>
      <c r="M17" s="30">
        <f t="shared" si="24"/>
        <v>0</v>
      </c>
      <c r="N17" s="30">
        <f>SUMIFS(欧文原著!$K$3:$K$102,欧文原著!$F$3:$F$102,欧文原著集計1!$A17,欧文原著!$H$3:$H$102,"1st")</f>
        <v>0</v>
      </c>
      <c r="O17" s="29">
        <f t="shared" si="10"/>
        <v>0</v>
      </c>
      <c r="P17" s="30">
        <f t="shared" si="3"/>
        <v>0</v>
      </c>
      <c r="Q17" s="30">
        <f t="shared" si="17"/>
        <v>0</v>
      </c>
      <c r="R17" s="30">
        <f>SUMIFS(欧文原著!$K$3:$K$102,欧文原著!$F$3:$F$102,欧文原著集計1!$A17,欧文原著!$H$3:$H$102,"ECA")</f>
        <v>0</v>
      </c>
      <c r="S17" s="30">
        <f t="shared" si="11"/>
        <v>0</v>
      </c>
      <c r="T17" s="30">
        <f t="shared" si="1"/>
        <v>0</v>
      </c>
      <c r="U17" s="30">
        <f t="shared" si="18"/>
        <v>0</v>
      </c>
      <c r="V17" s="30">
        <f>SUMIFS(欧文原著!$K$3:$K$102,欧文原著!$F$3:$F$102,欧文原著集計1!$A17,欧文原著!$I$3:$I$102,1)</f>
        <v>0</v>
      </c>
      <c r="W17" s="30">
        <f t="shared" si="12"/>
        <v>0</v>
      </c>
      <c r="X17" s="30">
        <f t="shared" si="2"/>
        <v>0</v>
      </c>
      <c r="Y17" s="30">
        <f t="shared" si="19"/>
        <v>0</v>
      </c>
      <c r="Z17" s="30">
        <f>SUMIFS(欧文原著!$L$3:$L$102,欧文原著!$F$3:$F$102,欧文原著集計1!$A17)</f>
        <v>0</v>
      </c>
      <c r="AA17" s="30">
        <f t="shared" si="13"/>
        <v>0</v>
      </c>
      <c r="AB17" s="30">
        <f t="shared" si="4"/>
        <v>0</v>
      </c>
      <c r="AC17" s="30">
        <f t="shared" si="20"/>
        <v>0</v>
      </c>
      <c r="AD17" s="30">
        <f>SUMIFS(欧文原著!$L$3:$L$102,欧文原著!$F$3:$F$102,欧文原著集計1!$A17,欧文原著!$H$3:$H$102,"1st")</f>
        <v>0</v>
      </c>
      <c r="AE17" s="30">
        <f t="shared" si="14"/>
        <v>0</v>
      </c>
      <c r="AF17" s="30">
        <f t="shared" si="5"/>
        <v>0</v>
      </c>
      <c r="AG17" s="30">
        <f t="shared" si="21"/>
        <v>0</v>
      </c>
      <c r="AH17" s="30">
        <f>SUMIFS(欧文原著!$L$3:$L$102,欧文原著!$F$3:$F$102,欧文原著集計1!$A17,欧文原著!$H$3:$H$102,"ECA")</f>
        <v>0</v>
      </c>
      <c r="AI17" s="30">
        <f t="shared" si="15"/>
        <v>0</v>
      </c>
      <c r="AJ17" s="30">
        <f t="shared" si="6"/>
        <v>0</v>
      </c>
      <c r="AK17" s="30">
        <f t="shared" si="22"/>
        <v>0</v>
      </c>
      <c r="AL17" s="30">
        <f>SUMIFS(欧文原著!$L$3:$L$102,欧文原著!$F$3:$F$102,欧文原著集計1!$A17,欧文原著!$I$3:$I$102,1)</f>
        <v>0</v>
      </c>
      <c r="AM17" s="30">
        <f t="shared" si="16"/>
        <v>0</v>
      </c>
      <c r="AN17" s="30">
        <f t="shared" si="7"/>
        <v>0</v>
      </c>
      <c r="AO17" s="30">
        <f t="shared" si="23"/>
        <v>0</v>
      </c>
    </row>
    <row r="18" spans="1:41">
      <c r="A18" s="29">
        <v>1995</v>
      </c>
      <c r="B18" s="29">
        <f>COUNTIFS(欧文原著!$F:$F,欧文原著集計1!$A18)</f>
        <v>0</v>
      </c>
      <c r="C18" s="29">
        <f t="shared" si="8"/>
        <v>0</v>
      </c>
      <c r="D18" s="29">
        <f>COUNTIFS(欧文原著!$F$3:$F$102,欧文原著集計1!$A18,欧文原著!$H$3:$H$102,"1st")</f>
        <v>0</v>
      </c>
      <c r="E18" s="29">
        <f t="shared" si="8"/>
        <v>0</v>
      </c>
      <c r="F18" s="29">
        <f>COUNTIFS(欧文原著!$F$3:$F$102,欧文原著集計1!$A18,欧文原著!$H$3:$H$102,"ECA")</f>
        <v>0</v>
      </c>
      <c r="G18" s="29">
        <f t="shared" si="8"/>
        <v>0</v>
      </c>
      <c r="H18" s="29">
        <f>COUNTIFS(欧文原著!$F$3:$F$102,欧文原著集計1!$A18,欧文原著!$I$3:$I$102,1)</f>
        <v>0</v>
      </c>
      <c r="I18" s="29">
        <f t="shared" si="8"/>
        <v>0</v>
      </c>
      <c r="J18" s="30">
        <f>SUMIFS(欧文原著!$K$3:$K$102,欧文原著!$F$3:$F$102,欧文原著集計1!$A18)</f>
        <v>0</v>
      </c>
      <c r="K18" s="29">
        <f t="shared" si="9"/>
        <v>0</v>
      </c>
      <c r="L18" s="30">
        <f t="shared" si="0"/>
        <v>0</v>
      </c>
      <c r="M18" s="30">
        <f t="shared" si="24"/>
        <v>0</v>
      </c>
      <c r="N18" s="30">
        <f>SUMIFS(欧文原著!$K$3:$K$102,欧文原著!$F$3:$F$102,欧文原著集計1!$A18,欧文原著!$H$3:$H$102,"1st")</f>
        <v>0</v>
      </c>
      <c r="O18" s="29">
        <f t="shared" si="10"/>
        <v>0</v>
      </c>
      <c r="P18" s="30">
        <f t="shared" si="3"/>
        <v>0</v>
      </c>
      <c r="Q18" s="30">
        <f t="shared" si="17"/>
        <v>0</v>
      </c>
      <c r="R18" s="30">
        <f>SUMIFS(欧文原著!$K$3:$K$102,欧文原著!$F$3:$F$102,欧文原著集計1!$A18,欧文原著!$H$3:$H$102,"ECA")</f>
        <v>0</v>
      </c>
      <c r="S18" s="30">
        <f t="shared" si="11"/>
        <v>0</v>
      </c>
      <c r="T18" s="30">
        <f t="shared" si="1"/>
        <v>0</v>
      </c>
      <c r="U18" s="30">
        <f t="shared" si="18"/>
        <v>0</v>
      </c>
      <c r="V18" s="30">
        <f>SUMIFS(欧文原著!$K$3:$K$102,欧文原著!$F$3:$F$102,欧文原著集計1!$A18,欧文原著!$I$3:$I$102,1)</f>
        <v>0</v>
      </c>
      <c r="W18" s="30">
        <f t="shared" si="12"/>
        <v>0</v>
      </c>
      <c r="X18" s="30">
        <f t="shared" si="2"/>
        <v>0</v>
      </c>
      <c r="Y18" s="30">
        <f t="shared" si="19"/>
        <v>0</v>
      </c>
      <c r="Z18" s="30">
        <f>SUMIFS(欧文原著!$L$3:$L$102,欧文原著!$F$3:$F$102,欧文原著集計1!$A18)</f>
        <v>0</v>
      </c>
      <c r="AA18" s="30">
        <f t="shared" si="13"/>
        <v>0</v>
      </c>
      <c r="AB18" s="30">
        <f t="shared" si="4"/>
        <v>0</v>
      </c>
      <c r="AC18" s="30">
        <f t="shared" si="20"/>
        <v>0</v>
      </c>
      <c r="AD18" s="30">
        <f>SUMIFS(欧文原著!$L$3:$L$102,欧文原著!$F$3:$F$102,欧文原著集計1!$A18,欧文原著!$H$3:$H$102,"1st")</f>
        <v>0</v>
      </c>
      <c r="AE18" s="30">
        <f t="shared" si="14"/>
        <v>0</v>
      </c>
      <c r="AF18" s="30">
        <f t="shared" si="5"/>
        <v>0</v>
      </c>
      <c r="AG18" s="30">
        <f t="shared" si="21"/>
        <v>0</v>
      </c>
      <c r="AH18" s="30">
        <f>SUMIFS(欧文原著!$L$3:$L$102,欧文原著!$F$3:$F$102,欧文原著集計1!$A18,欧文原著!$H$3:$H$102,"ECA")</f>
        <v>0</v>
      </c>
      <c r="AI18" s="30">
        <f t="shared" si="15"/>
        <v>0</v>
      </c>
      <c r="AJ18" s="30">
        <f t="shared" si="6"/>
        <v>0</v>
      </c>
      <c r="AK18" s="30">
        <f t="shared" si="22"/>
        <v>0</v>
      </c>
      <c r="AL18" s="30">
        <f>SUMIFS(欧文原著!$L$3:$L$102,欧文原著!$F$3:$F$102,欧文原著集計1!$A18,欧文原著!$I$3:$I$102,1)</f>
        <v>0</v>
      </c>
      <c r="AM18" s="30">
        <f t="shared" si="16"/>
        <v>0</v>
      </c>
      <c r="AN18" s="30">
        <f t="shared" si="7"/>
        <v>0</v>
      </c>
      <c r="AO18" s="30">
        <f t="shared" si="23"/>
        <v>0</v>
      </c>
    </row>
    <row r="19" spans="1:41">
      <c r="A19" s="29">
        <v>1996</v>
      </c>
      <c r="B19" s="29">
        <f>COUNTIFS(欧文原著!$F:$F,欧文原著集計1!$A19)</f>
        <v>0</v>
      </c>
      <c r="C19" s="29">
        <f t="shared" si="8"/>
        <v>0</v>
      </c>
      <c r="D19" s="29">
        <f>COUNTIFS(欧文原著!$F$3:$F$102,欧文原著集計1!$A19,欧文原著!$H$3:$H$102,"1st")</f>
        <v>0</v>
      </c>
      <c r="E19" s="29">
        <f t="shared" si="8"/>
        <v>0</v>
      </c>
      <c r="F19" s="29">
        <f>COUNTIFS(欧文原著!$F$3:$F$102,欧文原著集計1!$A19,欧文原著!$H$3:$H$102,"ECA")</f>
        <v>0</v>
      </c>
      <c r="G19" s="29">
        <f t="shared" si="8"/>
        <v>0</v>
      </c>
      <c r="H19" s="29">
        <f>COUNTIFS(欧文原著!$F$3:$F$102,欧文原著集計1!$A19,欧文原著!$I$3:$I$102,1)</f>
        <v>0</v>
      </c>
      <c r="I19" s="29">
        <f t="shared" si="8"/>
        <v>0</v>
      </c>
      <c r="J19" s="30">
        <f>SUMIFS(欧文原著!$K$3:$K$102,欧文原著!$F$3:$F$102,欧文原著集計1!$A19)</f>
        <v>0</v>
      </c>
      <c r="K19" s="29">
        <f t="shared" si="9"/>
        <v>0</v>
      </c>
      <c r="L19" s="30">
        <f t="shared" si="0"/>
        <v>0</v>
      </c>
      <c r="M19" s="30">
        <f t="shared" si="24"/>
        <v>0</v>
      </c>
      <c r="N19" s="30">
        <f>SUMIFS(欧文原著!$K$3:$K$102,欧文原著!$F$3:$F$102,欧文原著集計1!$A19,欧文原著!$H$3:$H$102,"1st")</f>
        <v>0</v>
      </c>
      <c r="O19" s="29">
        <f t="shared" si="10"/>
        <v>0</v>
      </c>
      <c r="P19" s="30">
        <f t="shared" si="3"/>
        <v>0</v>
      </c>
      <c r="Q19" s="30">
        <f t="shared" si="17"/>
        <v>0</v>
      </c>
      <c r="R19" s="30">
        <f>SUMIFS(欧文原著!$K$3:$K$102,欧文原著!$F$3:$F$102,欧文原著集計1!$A19,欧文原著!$H$3:$H$102,"ECA")</f>
        <v>0</v>
      </c>
      <c r="S19" s="30">
        <f t="shared" si="11"/>
        <v>0</v>
      </c>
      <c r="T19" s="30">
        <f t="shared" si="1"/>
        <v>0</v>
      </c>
      <c r="U19" s="30">
        <f t="shared" si="18"/>
        <v>0</v>
      </c>
      <c r="V19" s="30">
        <f>SUMIFS(欧文原著!$K$3:$K$102,欧文原著!$F$3:$F$102,欧文原著集計1!$A19,欧文原著!$I$3:$I$102,1)</f>
        <v>0</v>
      </c>
      <c r="W19" s="30">
        <f t="shared" si="12"/>
        <v>0</v>
      </c>
      <c r="X19" s="30">
        <f t="shared" si="2"/>
        <v>0</v>
      </c>
      <c r="Y19" s="30">
        <f t="shared" si="19"/>
        <v>0</v>
      </c>
      <c r="Z19" s="30">
        <f>SUMIFS(欧文原著!$L$3:$L$102,欧文原著!$F$3:$F$102,欧文原著集計1!$A19)</f>
        <v>0</v>
      </c>
      <c r="AA19" s="30">
        <f t="shared" si="13"/>
        <v>0</v>
      </c>
      <c r="AB19" s="30">
        <f t="shared" si="4"/>
        <v>0</v>
      </c>
      <c r="AC19" s="30">
        <f t="shared" si="20"/>
        <v>0</v>
      </c>
      <c r="AD19" s="30">
        <f>SUMIFS(欧文原著!$L$3:$L$102,欧文原著!$F$3:$F$102,欧文原著集計1!$A19,欧文原著!$H$3:$H$102,"1st")</f>
        <v>0</v>
      </c>
      <c r="AE19" s="30">
        <f t="shared" si="14"/>
        <v>0</v>
      </c>
      <c r="AF19" s="30">
        <f t="shared" si="5"/>
        <v>0</v>
      </c>
      <c r="AG19" s="30">
        <f t="shared" si="21"/>
        <v>0</v>
      </c>
      <c r="AH19" s="30">
        <f>SUMIFS(欧文原著!$L$3:$L$102,欧文原著!$F$3:$F$102,欧文原著集計1!$A19,欧文原著!$H$3:$H$102,"ECA")</f>
        <v>0</v>
      </c>
      <c r="AI19" s="30">
        <f t="shared" si="15"/>
        <v>0</v>
      </c>
      <c r="AJ19" s="30">
        <f t="shared" si="6"/>
        <v>0</v>
      </c>
      <c r="AK19" s="30">
        <f t="shared" si="22"/>
        <v>0</v>
      </c>
      <c r="AL19" s="30">
        <f>SUMIFS(欧文原著!$L$3:$L$102,欧文原著!$F$3:$F$102,欧文原著集計1!$A19,欧文原著!$I$3:$I$102,1)</f>
        <v>0</v>
      </c>
      <c r="AM19" s="30">
        <f t="shared" si="16"/>
        <v>0</v>
      </c>
      <c r="AN19" s="30">
        <f t="shared" si="7"/>
        <v>0</v>
      </c>
      <c r="AO19" s="30">
        <f t="shared" si="23"/>
        <v>0</v>
      </c>
    </row>
    <row r="20" spans="1:41">
      <c r="A20" s="29">
        <v>1997</v>
      </c>
      <c r="B20" s="29">
        <f>COUNTIFS(欧文原著!$F:$F,欧文原著集計1!$A20)</f>
        <v>0</v>
      </c>
      <c r="C20" s="29">
        <f t="shared" si="8"/>
        <v>0</v>
      </c>
      <c r="D20" s="29">
        <f>COUNTIFS(欧文原著!$F$3:$F$102,欧文原著集計1!$A20,欧文原著!$H$3:$H$102,"1st")</f>
        <v>0</v>
      </c>
      <c r="E20" s="29">
        <f t="shared" si="8"/>
        <v>0</v>
      </c>
      <c r="F20" s="29">
        <f>COUNTIFS(欧文原著!$F$3:$F$102,欧文原著集計1!$A20,欧文原著!$H$3:$H$102,"ECA")</f>
        <v>0</v>
      </c>
      <c r="G20" s="29">
        <f t="shared" si="8"/>
        <v>0</v>
      </c>
      <c r="H20" s="29">
        <f>COUNTIFS(欧文原著!$F$3:$F$102,欧文原著集計1!$A20,欧文原著!$I$3:$I$102,1)</f>
        <v>0</v>
      </c>
      <c r="I20" s="29">
        <f t="shared" si="8"/>
        <v>0</v>
      </c>
      <c r="J20" s="30">
        <f>SUMIFS(欧文原著!$K$3:$K$102,欧文原著!$F$3:$F$102,欧文原著集計1!$A20)</f>
        <v>0</v>
      </c>
      <c r="K20" s="29">
        <f t="shared" si="9"/>
        <v>0</v>
      </c>
      <c r="L20" s="30">
        <f t="shared" si="0"/>
        <v>0</v>
      </c>
      <c r="M20" s="30">
        <f t="shared" si="24"/>
        <v>0</v>
      </c>
      <c r="N20" s="30">
        <f>SUMIFS(欧文原著!$K$3:$K$102,欧文原著!$F$3:$F$102,欧文原著集計1!$A20,欧文原著!$H$3:$H$102,"1st")</f>
        <v>0</v>
      </c>
      <c r="O20" s="29">
        <f t="shared" si="10"/>
        <v>0</v>
      </c>
      <c r="P20" s="30">
        <f t="shared" si="3"/>
        <v>0</v>
      </c>
      <c r="Q20" s="30">
        <f t="shared" si="17"/>
        <v>0</v>
      </c>
      <c r="R20" s="30">
        <f>SUMIFS(欧文原著!$K$3:$K$102,欧文原著!$F$3:$F$102,欧文原著集計1!$A20,欧文原著!$H$3:$H$102,"ECA")</f>
        <v>0</v>
      </c>
      <c r="S20" s="30">
        <f t="shared" si="11"/>
        <v>0</v>
      </c>
      <c r="T20" s="30">
        <f t="shared" si="1"/>
        <v>0</v>
      </c>
      <c r="U20" s="30">
        <f t="shared" si="18"/>
        <v>0</v>
      </c>
      <c r="V20" s="30">
        <f>SUMIFS(欧文原著!$K$3:$K$102,欧文原著!$F$3:$F$102,欧文原著集計1!$A20,欧文原著!$I$3:$I$102,1)</f>
        <v>0</v>
      </c>
      <c r="W20" s="30">
        <f t="shared" si="12"/>
        <v>0</v>
      </c>
      <c r="X20" s="30">
        <f t="shared" si="2"/>
        <v>0</v>
      </c>
      <c r="Y20" s="30">
        <f t="shared" si="19"/>
        <v>0</v>
      </c>
      <c r="Z20" s="30">
        <f>SUMIFS(欧文原著!$L$3:$L$102,欧文原著!$F$3:$F$102,欧文原著集計1!$A20)</f>
        <v>0</v>
      </c>
      <c r="AA20" s="30">
        <f t="shared" si="13"/>
        <v>0</v>
      </c>
      <c r="AB20" s="30">
        <f t="shared" si="4"/>
        <v>0</v>
      </c>
      <c r="AC20" s="30">
        <f t="shared" si="20"/>
        <v>0</v>
      </c>
      <c r="AD20" s="30">
        <f>SUMIFS(欧文原著!$L$3:$L$102,欧文原著!$F$3:$F$102,欧文原著集計1!$A20,欧文原著!$H$3:$H$102,"1st")</f>
        <v>0</v>
      </c>
      <c r="AE20" s="30">
        <f t="shared" si="14"/>
        <v>0</v>
      </c>
      <c r="AF20" s="30">
        <f t="shared" si="5"/>
        <v>0</v>
      </c>
      <c r="AG20" s="30">
        <f t="shared" si="21"/>
        <v>0</v>
      </c>
      <c r="AH20" s="30">
        <f>SUMIFS(欧文原著!$L$3:$L$102,欧文原著!$F$3:$F$102,欧文原著集計1!$A20,欧文原著!$H$3:$H$102,"ECA")</f>
        <v>0</v>
      </c>
      <c r="AI20" s="30">
        <f t="shared" si="15"/>
        <v>0</v>
      </c>
      <c r="AJ20" s="30">
        <f t="shared" si="6"/>
        <v>0</v>
      </c>
      <c r="AK20" s="30">
        <f t="shared" si="22"/>
        <v>0</v>
      </c>
      <c r="AL20" s="30">
        <f>SUMIFS(欧文原著!$L$3:$L$102,欧文原著!$F$3:$F$102,欧文原著集計1!$A20,欧文原著!$I$3:$I$102,1)</f>
        <v>0</v>
      </c>
      <c r="AM20" s="30">
        <f t="shared" si="16"/>
        <v>0</v>
      </c>
      <c r="AN20" s="30">
        <f t="shared" si="7"/>
        <v>0</v>
      </c>
      <c r="AO20" s="30">
        <f t="shared" si="23"/>
        <v>0</v>
      </c>
    </row>
    <row r="21" spans="1:41">
      <c r="A21" s="29">
        <v>1998</v>
      </c>
      <c r="B21" s="29">
        <f>COUNTIFS(欧文原著!$F:$F,欧文原著集計1!$A21)</f>
        <v>0</v>
      </c>
      <c r="C21" s="29">
        <f t="shared" si="8"/>
        <v>0</v>
      </c>
      <c r="D21" s="29">
        <f>COUNTIFS(欧文原著!$F$3:$F$102,欧文原著集計1!$A21,欧文原著!$H$3:$H$102,"1st")</f>
        <v>0</v>
      </c>
      <c r="E21" s="29">
        <f t="shared" si="8"/>
        <v>0</v>
      </c>
      <c r="F21" s="29">
        <f>COUNTIFS(欧文原著!$F$3:$F$102,欧文原著集計1!$A21,欧文原著!$H$3:$H$102,"ECA")</f>
        <v>0</v>
      </c>
      <c r="G21" s="29">
        <f t="shared" si="8"/>
        <v>0</v>
      </c>
      <c r="H21" s="29">
        <f>COUNTIFS(欧文原著!$F$3:$F$102,欧文原著集計1!$A21,欧文原著!$I$3:$I$102,1)</f>
        <v>0</v>
      </c>
      <c r="I21" s="29">
        <f t="shared" si="8"/>
        <v>0</v>
      </c>
      <c r="J21" s="30">
        <f>SUMIFS(欧文原著!$K$3:$K$102,欧文原著!$F$3:$F$102,欧文原著集計1!$A21)</f>
        <v>0</v>
      </c>
      <c r="K21" s="29">
        <f t="shared" si="9"/>
        <v>0</v>
      </c>
      <c r="L21" s="30">
        <f t="shared" si="0"/>
        <v>0</v>
      </c>
      <c r="M21" s="30">
        <f t="shared" si="24"/>
        <v>0</v>
      </c>
      <c r="N21" s="30">
        <f>SUMIFS(欧文原著!$K$3:$K$102,欧文原著!$F$3:$F$102,欧文原著集計1!$A21,欧文原著!$H$3:$H$102,"1st")</f>
        <v>0</v>
      </c>
      <c r="O21" s="29">
        <f t="shared" si="10"/>
        <v>0</v>
      </c>
      <c r="P21" s="30">
        <f t="shared" si="3"/>
        <v>0</v>
      </c>
      <c r="Q21" s="30">
        <f t="shared" si="17"/>
        <v>0</v>
      </c>
      <c r="R21" s="30">
        <f>SUMIFS(欧文原著!$K$3:$K$102,欧文原著!$F$3:$F$102,欧文原著集計1!$A21,欧文原著!$H$3:$H$102,"ECA")</f>
        <v>0</v>
      </c>
      <c r="S21" s="30">
        <f t="shared" si="11"/>
        <v>0</v>
      </c>
      <c r="T21" s="30">
        <f t="shared" si="1"/>
        <v>0</v>
      </c>
      <c r="U21" s="30">
        <f t="shared" si="18"/>
        <v>0</v>
      </c>
      <c r="V21" s="30">
        <f>SUMIFS(欧文原著!$K$3:$K$102,欧文原著!$F$3:$F$102,欧文原著集計1!$A21,欧文原著!$I$3:$I$102,1)</f>
        <v>0</v>
      </c>
      <c r="W21" s="30">
        <f t="shared" si="12"/>
        <v>0</v>
      </c>
      <c r="X21" s="30">
        <f t="shared" si="2"/>
        <v>0</v>
      </c>
      <c r="Y21" s="30">
        <f t="shared" si="19"/>
        <v>0</v>
      </c>
      <c r="Z21" s="30">
        <f>SUMIFS(欧文原著!$L$3:$L$102,欧文原著!$F$3:$F$102,欧文原著集計1!$A21)</f>
        <v>0</v>
      </c>
      <c r="AA21" s="30">
        <f t="shared" si="13"/>
        <v>0</v>
      </c>
      <c r="AB21" s="30">
        <f t="shared" si="4"/>
        <v>0</v>
      </c>
      <c r="AC21" s="30">
        <f t="shared" si="20"/>
        <v>0</v>
      </c>
      <c r="AD21" s="30">
        <f>SUMIFS(欧文原著!$L$3:$L$102,欧文原著!$F$3:$F$102,欧文原著集計1!$A21,欧文原著!$H$3:$H$102,"1st")</f>
        <v>0</v>
      </c>
      <c r="AE21" s="30">
        <f t="shared" si="14"/>
        <v>0</v>
      </c>
      <c r="AF21" s="30">
        <f t="shared" si="5"/>
        <v>0</v>
      </c>
      <c r="AG21" s="30">
        <f t="shared" si="21"/>
        <v>0</v>
      </c>
      <c r="AH21" s="30">
        <f>SUMIFS(欧文原著!$L$3:$L$102,欧文原著!$F$3:$F$102,欧文原著集計1!$A21,欧文原著!$H$3:$H$102,"ECA")</f>
        <v>0</v>
      </c>
      <c r="AI21" s="30">
        <f t="shared" si="15"/>
        <v>0</v>
      </c>
      <c r="AJ21" s="30">
        <f t="shared" si="6"/>
        <v>0</v>
      </c>
      <c r="AK21" s="30">
        <f t="shared" si="22"/>
        <v>0</v>
      </c>
      <c r="AL21" s="30">
        <f>SUMIFS(欧文原著!$L$3:$L$102,欧文原著!$F$3:$F$102,欧文原著集計1!$A21,欧文原著!$I$3:$I$102,1)</f>
        <v>0</v>
      </c>
      <c r="AM21" s="30">
        <f t="shared" si="16"/>
        <v>0</v>
      </c>
      <c r="AN21" s="30">
        <f t="shared" si="7"/>
        <v>0</v>
      </c>
      <c r="AO21" s="30">
        <f t="shared" si="23"/>
        <v>0</v>
      </c>
    </row>
    <row r="22" spans="1:41">
      <c r="A22" s="29">
        <v>1999</v>
      </c>
      <c r="B22" s="29">
        <f>COUNTIFS(欧文原著!$F:$F,欧文原著集計1!$A22)</f>
        <v>0</v>
      </c>
      <c r="C22" s="29">
        <f t="shared" si="8"/>
        <v>0</v>
      </c>
      <c r="D22" s="29">
        <f>COUNTIFS(欧文原著!$F$3:$F$102,欧文原著集計1!$A22,欧文原著!$H$3:$H$102,"1st")</f>
        <v>0</v>
      </c>
      <c r="E22" s="29">
        <f t="shared" si="8"/>
        <v>0</v>
      </c>
      <c r="F22" s="29">
        <f>COUNTIFS(欧文原著!$F$3:$F$102,欧文原著集計1!$A22,欧文原著!$H$3:$H$102,"ECA")</f>
        <v>0</v>
      </c>
      <c r="G22" s="29">
        <f t="shared" si="8"/>
        <v>0</v>
      </c>
      <c r="H22" s="29">
        <f>COUNTIFS(欧文原著!$F$3:$F$102,欧文原著集計1!$A22,欧文原著!$I$3:$I$102,1)</f>
        <v>0</v>
      </c>
      <c r="I22" s="29">
        <f t="shared" si="8"/>
        <v>0</v>
      </c>
      <c r="J22" s="30">
        <f>SUMIFS(欧文原著!$K$3:$K$102,欧文原著!$F$3:$F$102,欧文原著集計1!$A22)</f>
        <v>0</v>
      </c>
      <c r="K22" s="29">
        <f t="shared" si="9"/>
        <v>0</v>
      </c>
      <c r="L22" s="30">
        <f t="shared" si="0"/>
        <v>0</v>
      </c>
      <c r="M22" s="30">
        <f t="shared" si="24"/>
        <v>0</v>
      </c>
      <c r="N22" s="30">
        <f>SUMIFS(欧文原著!$K$3:$K$102,欧文原著!$F$3:$F$102,欧文原著集計1!$A22,欧文原著!$H$3:$H$102,"1st")</f>
        <v>0</v>
      </c>
      <c r="O22" s="29">
        <f t="shared" si="10"/>
        <v>0</v>
      </c>
      <c r="P22" s="30">
        <f t="shared" si="3"/>
        <v>0</v>
      </c>
      <c r="Q22" s="30">
        <f t="shared" si="17"/>
        <v>0</v>
      </c>
      <c r="R22" s="30">
        <f>SUMIFS(欧文原著!$K$3:$K$102,欧文原著!$F$3:$F$102,欧文原著集計1!$A22,欧文原著!$H$3:$H$102,"ECA")</f>
        <v>0</v>
      </c>
      <c r="S22" s="30">
        <f t="shared" si="11"/>
        <v>0</v>
      </c>
      <c r="T22" s="30">
        <f t="shared" si="1"/>
        <v>0</v>
      </c>
      <c r="U22" s="30">
        <f t="shared" si="18"/>
        <v>0</v>
      </c>
      <c r="V22" s="30">
        <f>SUMIFS(欧文原著!$K$3:$K$102,欧文原著!$F$3:$F$102,欧文原著集計1!$A22,欧文原著!$I$3:$I$102,1)</f>
        <v>0</v>
      </c>
      <c r="W22" s="30">
        <f t="shared" si="12"/>
        <v>0</v>
      </c>
      <c r="X22" s="30">
        <f t="shared" si="2"/>
        <v>0</v>
      </c>
      <c r="Y22" s="30">
        <f t="shared" si="19"/>
        <v>0</v>
      </c>
      <c r="Z22" s="30">
        <f>SUMIFS(欧文原著!$L$3:$L$102,欧文原著!$F$3:$F$102,欧文原著集計1!$A22)</f>
        <v>0</v>
      </c>
      <c r="AA22" s="30">
        <f t="shared" si="13"/>
        <v>0</v>
      </c>
      <c r="AB22" s="30">
        <f t="shared" si="4"/>
        <v>0</v>
      </c>
      <c r="AC22" s="30">
        <f t="shared" si="20"/>
        <v>0</v>
      </c>
      <c r="AD22" s="30">
        <f>SUMIFS(欧文原著!$L$3:$L$102,欧文原著!$F$3:$F$102,欧文原著集計1!$A22,欧文原著!$H$3:$H$102,"1st")</f>
        <v>0</v>
      </c>
      <c r="AE22" s="30">
        <f t="shared" si="14"/>
        <v>0</v>
      </c>
      <c r="AF22" s="30">
        <f t="shared" si="5"/>
        <v>0</v>
      </c>
      <c r="AG22" s="30">
        <f t="shared" si="21"/>
        <v>0</v>
      </c>
      <c r="AH22" s="30">
        <f>SUMIFS(欧文原著!$L$3:$L$102,欧文原著!$F$3:$F$102,欧文原著集計1!$A22,欧文原著!$H$3:$H$102,"ECA")</f>
        <v>0</v>
      </c>
      <c r="AI22" s="30">
        <f t="shared" si="15"/>
        <v>0</v>
      </c>
      <c r="AJ22" s="30">
        <f t="shared" si="6"/>
        <v>0</v>
      </c>
      <c r="AK22" s="30">
        <f t="shared" si="22"/>
        <v>0</v>
      </c>
      <c r="AL22" s="30">
        <f>SUMIFS(欧文原著!$L$3:$L$102,欧文原著!$F$3:$F$102,欧文原著集計1!$A22,欧文原著!$I$3:$I$102,1)</f>
        <v>0</v>
      </c>
      <c r="AM22" s="30">
        <f t="shared" si="16"/>
        <v>0</v>
      </c>
      <c r="AN22" s="30">
        <f t="shared" si="7"/>
        <v>0</v>
      </c>
      <c r="AO22" s="30">
        <f t="shared" si="23"/>
        <v>0</v>
      </c>
    </row>
    <row r="23" spans="1:41">
      <c r="A23" s="29">
        <v>2000</v>
      </c>
      <c r="B23" s="29">
        <f>COUNTIFS(欧文原著!$F:$F,欧文原著集計1!$A23)</f>
        <v>0</v>
      </c>
      <c r="C23" s="29">
        <f t="shared" si="8"/>
        <v>0</v>
      </c>
      <c r="D23" s="29">
        <f>COUNTIFS(欧文原著!$F$3:$F$102,欧文原著集計1!$A23,欧文原著!$H$3:$H$102,"1st")</f>
        <v>0</v>
      </c>
      <c r="E23" s="29">
        <f t="shared" si="8"/>
        <v>0</v>
      </c>
      <c r="F23" s="29">
        <f>COUNTIFS(欧文原著!$F$3:$F$102,欧文原著集計1!$A23,欧文原著!$H$3:$H$102,"ECA")</f>
        <v>0</v>
      </c>
      <c r="G23" s="29">
        <f t="shared" si="8"/>
        <v>0</v>
      </c>
      <c r="H23" s="29">
        <f>COUNTIFS(欧文原著!$F$3:$F$102,欧文原著集計1!$A23,欧文原著!$I$3:$I$102,1)</f>
        <v>0</v>
      </c>
      <c r="I23" s="29">
        <f t="shared" si="8"/>
        <v>0</v>
      </c>
      <c r="J23" s="30">
        <f>SUMIFS(欧文原著!$K$3:$K$102,欧文原著!$F$3:$F$102,欧文原著集計1!$A23)</f>
        <v>0</v>
      </c>
      <c r="K23" s="29">
        <f t="shared" si="9"/>
        <v>0</v>
      </c>
      <c r="L23" s="30">
        <f t="shared" si="0"/>
        <v>0</v>
      </c>
      <c r="M23" s="30">
        <f t="shared" si="24"/>
        <v>0</v>
      </c>
      <c r="N23" s="30">
        <f>SUMIFS(欧文原著!$K$3:$K$102,欧文原著!$F$3:$F$102,欧文原著集計1!$A23,欧文原著!$H$3:$H$102,"1st")</f>
        <v>0</v>
      </c>
      <c r="O23" s="29">
        <f t="shared" si="10"/>
        <v>0</v>
      </c>
      <c r="P23" s="30">
        <f t="shared" si="3"/>
        <v>0</v>
      </c>
      <c r="Q23" s="30">
        <f t="shared" si="17"/>
        <v>0</v>
      </c>
      <c r="R23" s="30">
        <f>SUMIFS(欧文原著!$K$3:$K$102,欧文原著!$F$3:$F$102,欧文原著集計1!$A23,欧文原著!$H$3:$H$102,"ECA")</f>
        <v>0</v>
      </c>
      <c r="S23" s="30">
        <f t="shared" si="11"/>
        <v>0</v>
      </c>
      <c r="T23" s="30">
        <f t="shared" si="1"/>
        <v>0</v>
      </c>
      <c r="U23" s="30">
        <f t="shared" si="18"/>
        <v>0</v>
      </c>
      <c r="V23" s="30">
        <f>SUMIFS(欧文原著!$K$3:$K$102,欧文原著!$F$3:$F$102,欧文原著集計1!$A23,欧文原著!$I$3:$I$102,1)</f>
        <v>0</v>
      </c>
      <c r="W23" s="30">
        <f t="shared" si="12"/>
        <v>0</v>
      </c>
      <c r="X23" s="30">
        <f t="shared" si="2"/>
        <v>0</v>
      </c>
      <c r="Y23" s="30">
        <f t="shared" si="19"/>
        <v>0</v>
      </c>
      <c r="Z23" s="30">
        <f>SUMIFS(欧文原著!$L$3:$L$102,欧文原著!$F$3:$F$102,欧文原著集計1!$A23)</f>
        <v>0</v>
      </c>
      <c r="AA23" s="30">
        <f t="shared" si="13"/>
        <v>0</v>
      </c>
      <c r="AB23" s="30">
        <f t="shared" si="4"/>
        <v>0</v>
      </c>
      <c r="AC23" s="30">
        <f t="shared" si="20"/>
        <v>0</v>
      </c>
      <c r="AD23" s="30">
        <f>SUMIFS(欧文原著!$L$3:$L$102,欧文原著!$F$3:$F$102,欧文原著集計1!$A23,欧文原著!$H$3:$H$102,"1st")</f>
        <v>0</v>
      </c>
      <c r="AE23" s="30">
        <f t="shared" si="14"/>
        <v>0</v>
      </c>
      <c r="AF23" s="30">
        <f t="shared" si="5"/>
        <v>0</v>
      </c>
      <c r="AG23" s="30">
        <f t="shared" si="21"/>
        <v>0</v>
      </c>
      <c r="AH23" s="30">
        <f>SUMIFS(欧文原著!$L$3:$L$102,欧文原著!$F$3:$F$102,欧文原著集計1!$A23,欧文原著!$H$3:$H$102,"ECA")</f>
        <v>0</v>
      </c>
      <c r="AI23" s="30">
        <f t="shared" si="15"/>
        <v>0</v>
      </c>
      <c r="AJ23" s="30">
        <f t="shared" si="6"/>
        <v>0</v>
      </c>
      <c r="AK23" s="30">
        <f t="shared" si="22"/>
        <v>0</v>
      </c>
      <c r="AL23" s="30">
        <f>SUMIFS(欧文原著!$L$3:$L$102,欧文原著!$F$3:$F$102,欧文原著集計1!$A23,欧文原著!$I$3:$I$102,1)</f>
        <v>0</v>
      </c>
      <c r="AM23" s="30">
        <f t="shared" si="16"/>
        <v>0</v>
      </c>
      <c r="AN23" s="30">
        <f t="shared" si="7"/>
        <v>0</v>
      </c>
      <c r="AO23" s="30">
        <f t="shared" si="23"/>
        <v>0</v>
      </c>
    </row>
    <row r="24" spans="1:41">
      <c r="A24" s="29">
        <v>2001</v>
      </c>
      <c r="B24" s="29">
        <f>COUNTIFS(欧文原著!$F:$F,欧文原著集計1!$A24)</f>
        <v>0</v>
      </c>
      <c r="C24" s="29">
        <f t="shared" si="8"/>
        <v>0</v>
      </c>
      <c r="D24" s="29">
        <f>COUNTIFS(欧文原著!$F$3:$F$102,欧文原著集計1!$A24,欧文原著!$H$3:$H$102,"1st")</f>
        <v>0</v>
      </c>
      <c r="E24" s="29">
        <f t="shared" si="8"/>
        <v>0</v>
      </c>
      <c r="F24" s="29">
        <f>COUNTIFS(欧文原著!$F$3:$F$102,欧文原著集計1!$A24,欧文原著!$H$3:$H$102,"ECA")</f>
        <v>0</v>
      </c>
      <c r="G24" s="29">
        <f t="shared" si="8"/>
        <v>0</v>
      </c>
      <c r="H24" s="29">
        <f>COUNTIFS(欧文原著!$F$3:$F$102,欧文原著集計1!$A24,欧文原著!$I$3:$I$102,1)</f>
        <v>0</v>
      </c>
      <c r="I24" s="29">
        <f t="shared" si="8"/>
        <v>0</v>
      </c>
      <c r="J24" s="30">
        <f>SUMIFS(欧文原著!$K$3:$K$102,欧文原著!$F$3:$F$102,欧文原著集計1!$A24)</f>
        <v>0</v>
      </c>
      <c r="K24" s="29">
        <f t="shared" si="9"/>
        <v>0</v>
      </c>
      <c r="L24" s="30">
        <f t="shared" si="0"/>
        <v>0</v>
      </c>
      <c r="M24" s="30">
        <f t="shared" si="24"/>
        <v>0</v>
      </c>
      <c r="N24" s="30">
        <f>SUMIFS(欧文原著!$K$3:$K$102,欧文原著!$F$3:$F$102,欧文原著集計1!$A24,欧文原著!$H$3:$H$102,"1st")</f>
        <v>0</v>
      </c>
      <c r="O24" s="29">
        <f t="shared" si="10"/>
        <v>0</v>
      </c>
      <c r="P24" s="30">
        <f t="shared" si="3"/>
        <v>0</v>
      </c>
      <c r="Q24" s="30">
        <f t="shared" si="17"/>
        <v>0</v>
      </c>
      <c r="R24" s="30">
        <f>SUMIFS(欧文原著!$K$3:$K$102,欧文原著!$F$3:$F$102,欧文原著集計1!$A24,欧文原著!$H$3:$H$102,"ECA")</f>
        <v>0</v>
      </c>
      <c r="S24" s="30">
        <f t="shared" si="11"/>
        <v>0</v>
      </c>
      <c r="T24" s="30">
        <f t="shared" si="1"/>
        <v>0</v>
      </c>
      <c r="U24" s="30">
        <f t="shared" si="18"/>
        <v>0</v>
      </c>
      <c r="V24" s="30">
        <f>SUMIFS(欧文原著!$K$3:$K$102,欧文原著!$F$3:$F$102,欧文原著集計1!$A24,欧文原著!$I$3:$I$102,1)</f>
        <v>0</v>
      </c>
      <c r="W24" s="30">
        <f t="shared" si="12"/>
        <v>0</v>
      </c>
      <c r="X24" s="30">
        <f t="shared" si="2"/>
        <v>0</v>
      </c>
      <c r="Y24" s="30">
        <f t="shared" si="19"/>
        <v>0</v>
      </c>
      <c r="Z24" s="30">
        <f>SUMIFS(欧文原著!$L$3:$L$102,欧文原著!$F$3:$F$102,欧文原著集計1!$A24)</f>
        <v>0</v>
      </c>
      <c r="AA24" s="30">
        <f t="shared" si="13"/>
        <v>0</v>
      </c>
      <c r="AB24" s="30">
        <f t="shared" si="4"/>
        <v>0</v>
      </c>
      <c r="AC24" s="30">
        <f t="shared" si="20"/>
        <v>0</v>
      </c>
      <c r="AD24" s="30">
        <f>SUMIFS(欧文原著!$L$3:$L$102,欧文原著!$F$3:$F$102,欧文原著集計1!$A24,欧文原著!$H$3:$H$102,"1st")</f>
        <v>0</v>
      </c>
      <c r="AE24" s="30">
        <f t="shared" si="14"/>
        <v>0</v>
      </c>
      <c r="AF24" s="30">
        <f t="shared" si="5"/>
        <v>0</v>
      </c>
      <c r="AG24" s="30">
        <f t="shared" si="21"/>
        <v>0</v>
      </c>
      <c r="AH24" s="30">
        <f>SUMIFS(欧文原著!$L$3:$L$102,欧文原著!$F$3:$F$102,欧文原著集計1!$A24,欧文原著!$H$3:$H$102,"ECA")</f>
        <v>0</v>
      </c>
      <c r="AI24" s="30">
        <f t="shared" si="15"/>
        <v>0</v>
      </c>
      <c r="AJ24" s="30">
        <f t="shared" si="6"/>
        <v>0</v>
      </c>
      <c r="AK24" s="30">
        <f t="shared" si="22"/>
        <v>0</v>
      </c>
      <c r="AL24" s="30">
        <f>SUMIFS(欧文原著!$L$3:$L$102,欧文原著!$F$3:$F$102,欧文原著集計1!$A24,欧文原著!$I$3:$I$102,1)</f>
        <v>0</v>
      </c>
      <c r="AM24" s="30">
        <f t="shared" si="16"/>
        <v>0</v>
      </c>
      <c r="AN24" s="30">
        <f t="shared" si="7"/>
        <v>0</v>
      </c>
      <c r="AO24" s="30">
        <f t="shared" si="23"/>
        <v>0</v>
      </c>
    </row>
    <row r="25" spans="1:41">
      <c r="A25" s="29">
        <v>2002</v>
      </c>
      <c r="B25" s="29">
        <f>COUNTIFS(欧文原著!$F:$F,欧文原著集計1!$A25)</f>
        <v>0</v>
      </c>
      <c r="C25" s="29">
        <f t="shared" si="8"/>
        <v>0</v>
      </c>
      <c r="D25" s="29">
        <f>COUNTIFS(欧文原著!$F$3:$F$102,欧文原著集計1!$A25,欧文原著!$H$3:$H$102,"1st")</f>
        <v>0</v>
      </c>
      <c r="E25" s="29">
        <f t="shared" si="8"/>
        <v>0</v>
      </c>
      <c r="F25" s="29">
        <f>COUNTIFS(欧文原著!$F$3:$F$102,欧文原著集計1!$A25,欧文原著!$H$3:$H$102,"ECA")</f>
        <v>0</v>
      </c>
      <c r="G25" s="29">
        <f t="shared" si="8"/>
        <v>0</v>
      </c>
      <c r="H25" s="29">
        <f>COUNTIFS(欧文原著!$F$3:$F$102,欧文原著集計1!$A25,欧文原著!$I$3:$I$102,1)</f>
        <v>0</v>
      </c>
      <c r="I25" s="29">
        <f t="shared" si="8"/>
        <v>0</v>
      </c>
      <c r="J25" s="30">
        <f>SUMIFS(欧文原著!$K$3:$K$102,欧文原著!$F$3:$F$102,欧文原著集計1!$A25)</f>
        <v>0</v>
      </c>
      <c r="K25" s="29">
        <f t="shared" si="9"/>
        <v>0</v>
      </c>
      <c r="L25" s="30">
        <f t="shared" si="0"/>
        <v>0</v>
      </c>
      <c r="M25" s="30">
        <f>(J21+J22+J23+J24+J25)/5</f>
        <v>0</v>
      </c>
      <c r="N25" s="30">
        <f>SUMIFS(欧文原著!$K$3:$K$102,欧文原著!$F$3:$F$102,欧文原著集計1!$A25,欧文原著!$H$3:$H$102,"1st")</f>
        <v>0</v>
      </c>
      <c r="O25" s="29">
        <f t="shared" si="10"/>
        <v>0</v>
      </c>
      <c r="P25" s="30">
        <f t="shared" si="3"/>
        <v>0</v>
      </c>
      <c r="Q25" s="30">
        <f t="shared" si="17"/>
        <v>0</v>
      </c>
      <c r="R25" s="30">
        <f>SUMIFS(欧文原著!$K$3:$K$102,欧文原著!$F$3:$F$102,欧文原著集計1!$A25,欧文原著!$H$3:$H$102,"ECA")</f>
        <v>0</v>
      </c>
      <c r="S25" s="30">
        <f t="shared" si="11"/>
        <v>0</v>
      </c>
      <c r="T25" s="30">
        <f t="shared" si="1"/>
        <v>0</v>
      </c>
      <c r="U25" s="30">
        <f t="shared" si="18"/>
        <v>0</v>
      </c>
      <c r="V25" s="30">
        <f>SUMIFS(欧文原著!$K$3:$K$102,欧文原著!$F$3:$F$102,欧文原著集計1!$A25,欧文原著!$I$3:$I$102,1)</f>
        <v>0</v>
      </c>
      <c r="W25" s="30">
        <f t="shared" si="12"/>
        <v>0</v>
      </c>
      <c r="X25" s="30">
        <f t="shared" si="2"/>
        <v>0</v>
      </c>
      <c r="Y25" s="30">
        <f t="shared" si="19"/>
        <v>0</v>
      </c>
      <c r="Z25" s="30">
        <f>SUMIFS(欧文原著!$L$3:$L$102,欧文原著!$F$3:$F$102,欧文原著集計1!$A25)</f>
        <v>0</v>
      </c>
      <c r="AA25" s="30">
        <f t="shared" si="13"/>
        <v>0</v>
      </c>
      <c r="AB25" s="30">
        <f t="shared" si="4"/>
        <v>0</v>
      </c>
      <c r="AC25" s="30">
        <f t="shared" si="20"/>
        <v>0</v>
      </c>
      <c r="AD25" s="30">
        <f>SUMIFS(欧文原著!$L$3:$L$102,欧文原著!$F$3:$F$102,欧文原著集計1!$A25,欧文原著!$H$3:$H$102,"1st")</f>
        <v>0</v>
      </c>
      <c r="AE25" s="30">
        <f t="shared" si="14"/>
        <v>0</v>
      </c>
      <c r="AF25" s="30">
        <f t="shared" si="5"/>
        <v>0</v>
      </c>
      <c r="AG25" s="30">
        <f t="shared" si="21"/>
        <v>0</v>
      </c>
      <c r="AH25" s="30">
        <f>SUMIFS(欧文原著!$L$3:$L$102,欧文原著!$F$3:$F$102,欧文原著集計1!$A25,欧文原著!$H$3:$H$102,"ECA")</f>
        <v>0</v>
      </c>
      <c r="AI25" s="30">
        <f t="shared" si="15"/>
        <v>0</v>
      </c>
      <c r="AJ25" s="30">
        <f t="shared" si="6"/>
        <v>0</v>
      </c>
      <c r="AK25" s="30">
        <f t="shared" si="22"/>
        <v>0</v>
      </c>
      <c r="AL25" s="30">
        <f>SUMIFS(欧文原著!$L$3:$L$102,欧文原著!$F$3:$F$102,欧文原著集計1!$A25,欧文原著!$I$3:$I$102,1)</f>
        <v>0</v>
      </c>
      <c r="AM25" s="30">
        <f t="shared" si="16"/>
        <v>0</v>
      </c>
      <c r="AN25" s="30">
        <f t="shared" si="7"/>
        <v>0</v>
      </c>
      <c r="AO25" s="30">
        <f t="shared" si="23"/>
        <v>0</v>
      </c>
    </row>
    <row r="26" spans="1:41">
      <c r="A26" s="29">
        <v>2003</v>
      </c>
      <c r="B26" s="29">
        <f>COUNTIFS(欧文原著!$F:$F,欧文原著集計1!$A26)</f>
        <v>0</v>
      </c>
      <c r="C26" s="29">
        <f t="shared" si="8"/>
        <v>0</v>
      </c>
      <c r="D26" s="29">
        <f>COUNTIFS(欧文原著!$F$3:$F$102,欧文原著集計1!$A26,欧文原著!$H$3:$H$102,"1st")</f>
        <v>0</v>
      </c>
      <c r="E26" s="29">
        <f t="shared" si="8"/>
        <v>0</v>
      </c>
      <c r="F26" s="29">
        <f>COUNTIFS(欧文原著!$F$3:$F$102,欧文原著集計1!$A26,欧文原著!$H$3:$H$102,"ECA")</f>
        <v>0</v>
      </c>
      <c r="G26" s="29">
        <f t="shared" si="8"/>
        <v>0</v>
      </c>
      <c r="H26" s="29">
        <f>COUNTIFS(欧文原著!$F$3:$F$102,欧文原著集計1!$A26,欧文原著!$I$3:$I$102,1)</f>
        <v>0</v>
      </c>
      <c r="I26" s="29">
        <f t="shared" si="8"/>
        <v>0</v>
      </c>
      <c r="J26" s="30">
        <f>SUMIFS(欧文原著!$K$3:$K$102,欧文原著!$F$3:$F$102,欧文原著集計1!$A26)</f>
        <v>0</v>
      </c>
      <c r="K26" s="29">
        <f t="shared" si="9"/>
        <v>0</v>
      </c>
      <c r="L26" s="30">
        <f t="shared" si="0"/>
        <v>0</v>
      </c>
      <c r="M26" s="30">
        <f t="shared" si="24"/>
        <v>0</v>
      </c>
      <c r="N26" s="30">
        <f>SUMIFS(欧文原著!$K$3:$K$102,欧文原著!$F$3:$F$102,欧文原著集計1!$A26,欧文原著!$H$3:$H$102,"1st")</f>
        <v>0</v>
      </c>
      <c r="O26" s="29">
        <f t="shared" si="10"/>
        <v>0</v>
      </c>
      <c r="P26" s="30">
        <f t="shared" si="3"/>
        <v>0</v>
      </c>
      <c r="Q26" s="30">
        <f t="shared" si="17"/>
        <v>0</v>
      </c>
      <c r="R26" s="30">
        <f>SUMIFS(欧文原著!$K$3:$K$102,欧文原著!$F$3:$F$102,欧文原著集計1!$A26,欧文原著!$H$3:$H$102,"ECA")</f>
        <v>0</v>
      </c>
      <c r="S26" s="30">
        <f t="shared" si="11"/>
        <v>0</v>
      </c>
      <c r="T26" s="30">
        <f t="shared" si="1"/>
        <v>0</v>
      </c>
      <c r="U26" s="30">
        <f t="shared" si="18"/>
        <v>0</v>
      </c>
      <c r="V26" s="30">
        <f>SUMIFS(欧文原著!$K$3:$K$102,欧文原著!$F$3:$F$102,欧文原著集計1!$A26,欧文原著!$I$3:$I$102,1)</f>
        <v>0</v>
      </c>
      <c r="W26" s="30">
        <f t="shared" si="12"/>
        <v>0</v>
      </c>
      <c r="X26" s="30">
        <f t="shared" si="2"/>
        <v>0</v>
      </c>
      <c r="Y26" s="30">
        <f t="shared" si="19"/>
        <v>0</v>
      </c>
      <c r="Z26" s="30">
        <f>SUMIFS(欧文原著!$L$3:$L$102,欧文原著!$F$3:$F$102,欧文原著集計1!$A26)</f>
        <v>0</v>
      </c>
      <c r="AA26" s="30">
        <f t="shared" si="13"/>
        <v>0</v>
      </c>
      <c r="AB26" s="30">
        <f t="shared" si="4"/>
        <v>0</v>
      </c>
      <c r="AC26" s="30">
        <f t="shared" si="20"/>
        <v>0</v>
      </c>
      <c r="AD26" s="30">
        <f>SUMIFS(欧文原著!$L$3:$L$102,欧文原著!$F$3:$F$102,欧文原著集計1!$A26,欧文原著!$H$3:$H$102,"1st")</f>
        <v>0</v>
      </c>
      <c r="AE26" s="30">
        <f t="shared" si="14"/>
        <v>0</v>
      </c>
      <c r="AF26" s="30">
        <f t="shared" si="5"/>
        <v>0</v>
      </c>
      <c r="AG26" s="30">
        <f t="shared" si="21"/>
        <v>0</v>
      </c>
      <c r="AH26" s="30">
        <f>SUMIFS(欧文原著!$L$3:$L$102,欧文原著!$F$3:$F$102,欧文原著集計1!$A26,欧文原著!$H$3:$H$102,"ECA")</f>
        <v>0</v>
      </c>
      <c r="AI26" s="30">
        <f t="shared" si="15"/>
        <v>0</v>
      </c>
      <c r="AJ26" s="30">
        <f t="shared" si="6"/>
        <v>0</v>
      </c>
      <c r="AK26" s="30">
        <f t="shared" si="22"/>
        <v>0</v>
      </c>
      <c r="AL26" s="30">
        <f>SUMIFS(欧文原著!$L$3:$L$102,欧文原著!$F$3:$F$102,欧文原著集計1!$A26,欧文原著!$I$3:$I$102,1)</f>
        <v>0</v>
      </c>
      <c r="AM26" s="30">
        <f t="shared" si="16"/>
        <v>0</v>
      </c>
      <c r="AN26" s="30">
        <f t="shared" si="7"/>
        <v>0</v>
      </c>
      <c r="AO26" s="30">
        <f t="shared" si="23"/>
        <v>0</v>
      </c>
    </row>
    <row r="27" spans="1:41">
      <c r="A27" s="29">
        <v>2004</v>
      </c>
      <c r="B27" s="29">
        <f>COUNTIFS(欧文原著!$F:$F,欧文原著集計1!$A27)</f>
        <v>0</v>
      </c>
      <c r="C27" s="29">
        <f t="shared" si="8"/>
        <v>0</v>
      </c>
      <c r="D27" s="29">
        <f>COUNTIFS(欧文原著!$F$3:$F$102,欧文原著集計1!$A27,欧文原著!$H$3:$H$102,"1st")</f>
        <v>0</v>
      </c>
      <c r="E27" s="29">
        <f t="shared" si="8"/>
        <v>0</v>
      </c>
      <c r="F27" s="29">
        <f>COUNTIFS(欧文原著!$F$3:$F$102,欧文原著集計1!$A27,欧文原著!$H$3:$H$102,"ECA")</f>
        <v>0</v>
      </c>
      <c r="G27" s="29">
        <f t="shared" si="8"/>
        <v>0</v>
      </c>
      <c r="H27" s="29">
        <f>COUNTIFS(欧文原著!$F$3:$F$102,欧文原著集計1!$A27,欧文原著!$I$3:$I$102,1)</f>
        <v>0</v>
      </c>
      <c r="I27" s="29">
        <f t="shared" si="8"/>
        <v>0</v>
      </c>
      <c r="J27" s="30">
        <f>SUMIFS(欧文原著!$K$3:$K$102,欧文原著!$F$3:$F$102,欧文原著集計1!$A27)</f>
        <v>0</v>
      </c>
      <c r="K27" s="29">
        <f t="shared" si="9"/>
        <v>0</v>
      </c>
      <c r="L27" s="30">
        <f t="shared" si="0"/>
        <v>0</v>
      </c>
      <c r="M27" s="30">
        <f t="shared" si="24"/>
        <v>0</v>
      </c>
      <c r="N27" s="30">
        <f>SUMIFS(欧文原著!$K$3:$K$102,欧文原著!$F$3:$F$102,欧文原著集計1!$A27,欧文原著!$H$3:$H$102,"1st")</f>
        <v>0</v>
      </c>
      <c r="O27" s="29">
        <f t="shared" si="10"/>
        <v>0</v>
      </c>
      <c r="P27" s="30">
        <f t="shared" si="3"/>
        <v>0</v>
      </c>
      <c r="Q27" s="30">
        <f t="shared" si="17"/>
        <v>0</v>
      </c>
      <c r="R27" s="30">
        <f>SUMIFS(欧文原著!$K$3:$K$102,欧文原著!$F$3:$F$102,欧文原著集計1!$A27,欧文原著!$H$3:$H$102,"ECA")</f>
        <v>0</v>
      </c>
      <c r="S27" s="30">
        <f t="shared" si="11"/>
        <v>0</v>
      </c>
      <c r="T27" s="30">
        <f t="shared" si="1"/>
        <v>0</v>
      </c>
      <c r="U27" s="30">
        <f t="shared" si="18"/>
        <v>0</v>
      </c>
      <c r="V27" s="30">
        <f>SUMIFS(欧文原著!$K$3:$K$102,欧文原著!$F$3:$F$102,欧文原著集計1!$A27,欧文原著!$I$3:$I$102,1)</f>
        <v>0</v>
      </c>
      <c r="W27" s="30">
        <f t="shared" si="12"/>
        <v>0</v>
      </c>
      <c r="X27" s="30">
        <f t="shared" si="2"/>
        <v>0</v>
      </c>
      <c r="Y27" s="30">
        <f t="shared" si="19"/>
        <v>0</v>
      </c>
      <c r="Z27" s="30">
        <f>SUMIFS(欧文原著!$L$3:$L$102,欧文原著!$F$3:$F$102,欧文原著集計1!$A27)</f>
        <v>0</v>
      </c>
      <c r="AA27" s="30">
        <f t="shared" si="13"/>
        <v>0</v>
      </c>
      <c r="AB27" s="30">
        <f t="shared" si="4"/>
        <v>0</v>
      </c>
      <c r="AC27" s="30">
        <f t="shared" si="20"/>
        <v>0</v>
      </c>
      <c r="AD27" s="30">
        <f>SUMIFS(欧文原著!$L$3:$L$102,欧文原著!$F$3:$F$102,欧文原著集計1!$A27,欧文原著!$H$3:$H$102,"1st")</f>
        <v>0</v>
      </c>
      <c r="AE27" s="30">
        <f t="shared" si="14"/>
        <v>0</v>
      </c>
      <c r="AF27" s="30">
        <f t="shared" si="5"/>
        <v>0</v>
      </c>
      <c r="AG27" s="30">
        <f t="shared" si="21"/>
        <v>0</v>
      </c>
      <c r="AH27" s="30">
        <f>SUMIFS(欧文原著!$L$3:$L$102,欧文原著!$F$3:$F$102,欧文原著集計1!$A27,欧文原著!$H$3:$H$102,"ECA")</f>
        <v>0</v>
      </c>
      <c r="AI27" s="30">
        <f t="shared" si="15"/>
        <v>0</v>
      </c>
      <c r="AJ27" s="30">
        <f t="shared" si="6"/>
        <v>0</v>
      </c>
      <c r="AK27" s="30">
        <f t="shared" si="22"/>
        <v>0</v>
      </c>
      <c r="AL27" s="30">
        <f>SUMIFS(欧文原著!$L$3:$L$102,欧文原著!$F$3:$F$102,欧文原著集計1!$A27,欧文原著!$I$3:$I$102,1)</f>
        <v>0</v>
      </c>
      <c r="AM27" s="30">
        <f t="shared" si="16"/>
        <v>0</v>
      </c>
      <c r="AN27" s="30">
        <f t="shared" si="7"/>
        <v>0</v>
      </c>
      <c r="AO27" s="30">
        <f t="shared" si="23"/>
        <v>0</v>
      </c>
    </row>
    <row r="28" spans="1:41">
      <c r="A28" s="29">
        <v>2005</v>
      </c>
      <c r="B28" s="29">
        <f>COUNTIFS(欧文原著!$F:$F,欧文原著集計1!$A28)</f>
        <v>0</v>
      </c>
      <c r="C28" s="29">
        <f t="shared" si="8"/>
        <v>0</v>
      </c>
      <c r="D28" s="29">
        <f>COUNTIFS(欧文原著!$F$3:$F$102,欧文原著集計1!$A28,欧文原著!$H$3:$H$102,"1st")</f>
        <v>0</v>
      </c>
      <c r="E28" s="29">
        <f t="shared" si="8"/>
        <v>0</v>
      </c>
      <c r="F28" s="29">
        <f>COUNTIFS(欧文原著!$F$3:$F$102,欧文原著集計1!$A28,欧文原著!$H$3:$H$102,"ECA")</f>
        <v>0</v>
      </c>
      <c r="G28" s="29">
        <f t="shared" si="8"/>
        <v>0</v>
      </c>
      <c r="H28" s="29">
        <f>COUNTIFS(欧文原著!$F$3:$F$102,欧文原著集計1!$A28,欧文原著!$I$3:$I$102,1)</f>
        <v>0</v>
      </c>
      <c r="I28" s="29">
        <f t="shared" si="8"/>
        <v>0</v>
      </c>
      <c r="J28" s="30">
        <f>SUMIFS(欧文原著!$K$3:$K$102,欧文原著!$F$3:$F$102,欧文原著集計1!$A28)</f>
        <v>0</v>
      </c>
      <c r="K28" s="29">
        <f t="shared" si="9"/>
        <v>0</v>
      </c>
      <c r="L28" s="30">
        <f t="shared" si="0"/>
        <v>0</v>
      </c>
      <c r="M28" s="30">
        <f t="shared" si="24"/>
        <v>0</v>
      </c>
      <c r="N28" s="30">
        <f>SUMIFS(欧文原著!$K$3:$K$102,欧文原著!$F$3:$F$102,欧文原著集計1!$A28,欧文原著!$H$3:$H$102,"1st")</f>
        <v>0</v>
      </c>
      <c r="O28" s="29">
        <f t="shared" si="10"/>
        <v>0</v>
      </c>
      <c r="P28" s="30">
        <f t="shared" si="3"/>
        <v>0</v>
      </c>
      <c r="Q28" s="30">
        <f t="shared" si="17"/>
        <v>0</v>
      </c>
      <c r="R28" s="30">
        <f>SUMIFS(欧文原著!$K$3:$K$102,欧文原著!$F$3:$F$102,欧文原著集計1!$A28,欧文原著!$H$3:$H$102,"ECA")</f>
        <v>0</v>
      </c>
      <c r="S28" s="30">
        <f t="shared" si="11"/>
        <v>0</v>
      </c>
      <c r="T28" s="30">
        <f t="shared" si="1"/>
        <v>0</v>
      </c>
      <c r="U28" s="30">
        <f t="shared" si="18"/>
        <v>0</v>
      </c>
      <c r="V28" s="30">
        <f>SUMIFS(欧文原著!$K$3:$K$102,欧文原著!$F$3:$F$102,欧文原著集計1!$A28,欧文原著!$I$3:$I$102,1)</f>
        <v>0</v>
      </c>
      <c r="W28" s="30">
        <f t="shared" si="12"/>
        <v>0</v>
      </c>
      <c r="X28" s="30">
        <f t="shared" si="2"/>
        <v>0</v>
      </c>
      <c r="Y28" s="30">
        <f t="shared" si="19"/>
        <v>0</v>
      </c>
      <c r="Z28" s="30">
        <f>SUMIFS(欧文原著!$L$3:$L$102,欧文原著!$F$3:$F$102,欧文原著集計1!$A28)</f>
        <v>0</v>
      </c>
      <c r="AA28" s="30">
        <f t="shared" si="13"/>
        <v>0</v>
      </c>
      <c r="AB28" s="30">
        <f t="shared" si="4"/>
        <v>0</v>
      </c>
      <c r="AC28" s="30">
        <f t="shared" si="20"/>
        <v>0</v>
      </c>
      <c r="AD28" s="30">
        <f>SUMIFS(欧文原著!$L$3:$L$102,欧文原著!$F$3:$F$102,欧文原著集計1!$A28,欧文原著!$H$3:$H$102,"1st")</f>
        <v>0</v>
      </c>
      <c r="AE28" s="30">
        <f t="shared" si="14"/>
        <v>0</v>
      </c>
      <c r="AF28" s="30">
        <f t="shared" si="5"/>
        <v>0</v>
      </c>
      <c r="AG28" s="30">
        <f t="shared" si="21"/>
        <v>0</v>
      </c>
      <c r="AH28" s="30">
        <f>SUMIFS(欧文原著!$L$3:$L$102,欧文原著!$F$3:$F$102,欧文原著集計1!$A28,欧文原著!$H$3:$H$102,"ECA")</f>
        <v>0</v>
      </c>
      <c r="AI28" s="30">
        <f t="shared" si="15"/>
        <v>0</v>
      </c>
      <c r="AJ28" s="30">
        <f t="shared" si="6"/>
        <v>0</v>
      </c>
      <c r="AK28" s="30">
        <f t="shared" si="22"/>
        <v>0</v>
      </c>
      <c r="AL28" s="30">
        <f>SUMIFS(欧文原著!$L$3:$L$102,欧文原著!$F$3:$F$102,欧文原著集計1!$A28,欧文原著!$I$3:$I$102,1)</f>
        <v>0</v>
      </c>
      <c r="AM28" s="30">
        <f t="shared" si="16"/>
        <v>0</v>
      </c>
      <c r="AN28" s="30">
        <f t="shared" si="7"/>
        <v>0</v>
      </c>
      <c r="AO28" s="30">
        <f t="shared" si="23"/>
        <v>0</v>
      </c>
    </row>
    <row r="29" spans="1:41">
      <c r="A29" s="29">
        <v>2006</v>
      </c>
      <c r="B29" s="29">
        <f>COUNTIFS(欧文原著!$F:$F,欧文原著集計1!$A29)</f>
        <v>0</v>
      </c>
      <c r="C29" s="29">
        <f t="shared" si="8"/>
        <v>0</v>
      </c>
      <c r="D29" s="29">
        <f>COUNTIFS(欧文原著!$F$3:$F$102,欧文原著集計1!$A29,欧文原著!$H$3:$H$102,"1st")</f>
        <v>0</v>
      </c>
      <c r="E29" s="29">
        <f t="shared" si="8"/>
        <v>0</v>
      </c>
      <c r="F29" s="29">
        <f>COUNTIFS(欧文原著!$F$3:$F$102,欧文原著集計1!$A29,欧文原著!$H$3:$H$102,"ECA")</f>
        <v>0</v>
      </c>
      <c r="G29" s="29">
        <f t="shared" si="8"/>
        <v>0</v>
      </c>
      <c r="H29" s="29">
        <f>COUNTIFS(欧文原著!$F$3:$F$102,欧文原著集計1!$A29,欧文原著!$I$3:$I$102,1)</f>
        <v>0</v>
      </c>
      <c r="I29" s="29">
        <f t="shared" si="8"/>
        <v>0</v>
      </c>
      <c r="J29" s="30">
        <f>SUMIFS(欧文原著!$K$3:$K$102,欧文原著!$F$3:$F$102,欧文原著集計1!$A29)</f>
        <v>0</v>
      </c>
      <c r="K29" s="29">
        <f t="shared" si="9"/>
        <v>0</v>
      </c>
      <c r="L29" s="30">
        <f t="shared" si="0"/>
        <v>0</v>
      </c>
      <c r="M29" s="30">
        <f t="shared" si="24"/>
        <v>0</v>
      </c>
      <c r="N29" s="30">
        <f>SUMIFS(欧文原著!$K$3:$K$102,欧文原著!$F$3:$F$102,欧文原著集計1!$A29,欧文原著!$H$3:$H$102,"1st")</f>
        <v>0</v>
      </c>
      <c r="O29" s="29">
        <f t="shared" si="10"/>
        <v>0</v>
      </c>
      <c r="P29" s="30">
        <f t="shared" si="3"/>
        <v>0</v>
      </c>
      <c r="Q29" s="30">
        <f t="shared" si="17"/>
        <v>0</v>
      </c>
      <c r="R29" s="30">
        <f>SUMIFS(欧文原著!$K$3:$K$102,欧文原著!$F$3:$F$102,欧文原著集計1!$A29,欧文原著!$H$3:$H$102,"ECA")</f>
        <v>0</v>
      </c>
      <c r="S29" s="30">
        <f t="shared" si="11"/>
        <v>0</v>
      </c>
      <c r="T29" s="30">
        <f t="shared" si="1"/>
        <v>0</v>
      </c>
      <c r="U29" s="30">
        <f t="shared" si="18"/>
        <v>0</v>
      </c>
      <c r="V29" s="30">
        <f>SUMIFS(欧文原著!$K$3:$K$102,欧文原著!$F$3:$F$102,欧文原著集計1!$A29,欧文原著!$I$3:$I$102,1)</f>
        <v>0</v>
      </c>
      <c r="W29" s="30">
        <f t="shared" si="12"/>
        <v>0</v>
      </c>
      <c r="X29" s="30">
        <f t="shared" si="2"/>
        <v>0</v>
      </c>
      <c r="Y29" s="30">
        <f t="shared" si="19"/>
        <v>0</v>
      </c>
      <c r="Z29" s="30">
        <f>SUMIFS(欧文原著!$L$3:$L$102,欧文原著!$F$3:$F$102,欧文原著集計1!$A29)</f>
        <v>0</v>
      </c>
      <c r="AA29" s="30">
        <f t="shared" si="13"/>
        <v>0</v>
      </c>
      <c r="AB29" s="30">
        <f t="shared" si="4"/>
        <v>0</v>
      </c>
      <c r="AC29" s="30">
        <f t="shared" si="20"/>
        <v>0</v>
      </c>
      <c r="AD29" s="30">
        <f>SUMIFS(欧文原著!$L$3:$L$102,欧文原著!$F$3:$F$102,欧文原著集計1!$A29,欧文原著!$H$3:$H$102,"1st")</f>
        <v>0</v>
      </c>
      <c r="AE29" s="30">
        <f t="shared" si="14"/>
        <v>0</v>
      </c>
      <c r="AF29" s="30">
        <f t="shared" si="5"/>
        <v>0</v>
      </c>
      <c r="AG29" s="30">
        <f t="shared" si="21"/>
        <v>0</v>
      </c>
      <c r="AH29" s="30">
        <f>SUMIFS(欧文原著!$L$3:$L$102,欧文原著!$F$3:$F$102,欧文原著集計1!$A29,欧文原著!$H$3:$H$102,"ECA")</f>
        <v>0</v>
      </c>
      <c r="AI29" s="30">
        <f t="shared" si="15"/>
        <v>0</v>
      </c>
      <c r="AJ29" s="30">
        <f t="shared" si="6"/>
        <v>0</v>
      </c>
      <c r="AK29" s="30">
        <f t="shared" si="22"/>
        <v>0</v>
      </c>
      <c r="AL29" s="30">
        <f>SUMIFS(欧文原著!$L$3:$L$102,欧文原著!$F$3:$F$102,欧文原著集計1!$A29,欧文原著!$I$3:$I$102,1)</f>
        <v>0</v>
      </c>
      <c r="AM29" s="30">
        <f t="shared" si="16"/>
        <v>0</v>
      </c>
      <c r="AN29" s="30">
        <f t="shared" si="7"/>
        <v>0</v>
      </c>
      <c r="AO29" s="30">
        <f t="shared" si="23"/>
        <v>0</v>
      </c>
    </row>
    <row r="30" spans="1:41">
      <c r="A30" s="29">
        <v>2007</v>
      </c>
      <c r="B30" s="29">
        <f>COUNTIFS(欧文原著!$F:$F,欧文原著集計1!$A30)</f>
        <v>0</v>
      </c>
      <c r="C30" s="29">
        <f t="shared" si="8"/>
        <v>0</v>
      </c>
      <c r="D30" s="29">
        <f>COUNTIFS(欧文原著!$F$3:$F$102,欧文原著集計1!$A30,欧文原著!$H$3:$H$102,"1st")</f>
        <v>0</v>
      </c>
      <c r="E30" s="29">
        <f t="shared" si="8"/>
        <v>0</v>
      </c>
      <c r="F30" s="29">
        <f>COUNTIFS(欧文原著!$F$3:$F$102,欧文原著集計1!$A30,欧文原著!$H$3:$H$102,"ECA")</f>
        <v>0</v>
      </c>
      <c r="G30" s="29">
        <f t="shared" si="8"/>
        <v>0</v>
      </c>
      <c r="H30" s="29">
        <f>COUNTIFS(欧文原著!$F$3:$F$102,欧文原著集計1!$A30,欧文原著!$I$3:$I$102,1)</f>
        <v>0</v>
      </c>
      <c r="I30" s="29">
        <f t="shared" si="8"/>
        <v>0</v>
      </c>
      <c r="J30" s="30">
        <f>SUMIFS(欧文原著!$K$3:$K$102,欧文原著!$F$3:$F$102,欧文原著集計1!$A30)</f>
        <v>0</v>
      </c>
      <c r="K30" s="29">
        <f t="shared" si="9"/>
        <v>0</v>
      </c>
      <c r="L30" s="30">
        <f t="shared" si="0"/>
        <v>0</v>
      </c>
      <c r="M30" s="30">
        <f t="shared" si="24"/>
        <v>0</v>
      </c>
      <c r="N30" s="30">
        <f>SUMIFS(欧文原著!$K$3:$K$102,欧文原著!$F$3:$F$102,欧文原著集計1!$A30,欧文原著!$H$3:$H$102,"1st")</f>
        <v>0</v>
      </c>
      <c r="O30" s="29">
        <f t="shared" si="10"/>
        <v>0</v>
      </c>
      <c r="P30" s="30">
        <f t="shared" si="3"/>
        <v>0</v>
      </c>
      <c r="Q30" s="30">
        <f t="shared" si="17"/>
        <v>0</v>
      </c>
      <c r="R30" s="30">
        <f>SUMIFS(欧文原著!$K$3:$K$102,欧文原著!$F$3:$F$102,欧文原著集計1!$A30,欧文原著!$H$3:$H$102,"ECA")</f>
        <v>0</v>
      </c>
      <c r="S30" s="30">
        <f t="shared" si="11"/>
        <v>0</v>
      </c>
      <c r="T30" s="30">
        <f t="shared" si="1"/>
        <v>0</v>
      </c>
      <c r="U30" s="30">
        <f t="shared" si="18"/>
        <v>0</v>
      </c>
      <c r="V30" s="30">
        <f>SUMIFS(欧文原著!$K$3:$K$102,欧文原著!$F$3:$F$102,欧文原著集計1!$A30,欧文原著!$I$3:$I$102,1)</f>
        <v>0</v>
      </c>
      <c r="W30" s="30">
        <f t="shared" si="12"/>
        <v>0</v>
      </c>
      <c r="X30" s="30">
        <f t="shared" si="2"/>
        <v>0</v>
      </c>
      <c r="Y30" s="30">
        <f t="shared" si="19"/>
        <v>0</v>
      </c>
      <c r="Z30" s="30">
        <f>SUMIFS(欧文原著!$L$3:$L$102,欧文原著!$F$3:$F$102,欧文原著集計1!$A30)</f>
        <v>0</v>
      </c>
      <c r="AA30" s="30">
        <f t="shared" si="13"/>
        <v>0</v>
      </c>
      <c r="AB30" s="30">
        <f t="shared" si="4"/>
        <v>0</v>
      </c>
      <c r="AC30" s="30">
        <f t="shared" si="20"/>
        <v>0</v>
      </c>
      <c r="AD30" s="30">
        <f>SUMIFS(欧文原著!$L$3:$L$102,欧文原著!$F$3:$F$102,欧文原著集計1!$A30,欧文原著!$H$3:$H$102,"1st")</f>
        <v>0</v>
      </c>
      <c r="AE30" s="30">
        <f t="shared" si="14"/>
        <v>0</v>
      </c>
      <c r="AF30" s="30">
        <f t="shared" si="5"/>
        <v>0</v>
      </c>
      <c r="AG30" s="30">
        <f t="shared" si="21"/>
        <v>0</v>
      </c>
      <c r="AH30" s="30">
        <f>SUMIFS(欧文原著!$L$3:$L$102,欧文原著!$F$3:$F$102,欧文原著集計1!$A30,欧文原著!$H$3:$H$102,"ECA")</f>
        <v>0</v>
      </c>
      <c r="AI30" s="30">
        <f t="shared" si="15"/>
        <v>0</v>
      </c>
      <c r="AJ30" s="30">
        <f t="shared" si="6"/>
        <v>0</v>
      </c>
      <c r="AK30" s="30">
        <f t="shared" si="22"/>
        <v>0</v>
      </c>
      <c r="AL30" s="30">
        <f>SUMIFS(欧文原著!$L$3:$L$102,欧文原著!$F$3:$F$102,欧文原著集計1!$A30,欧文原著!$I$3:$I$102,1)</f>
        <v>0</v>
      </c>
      <c r="AM30" s="30">
        <f t="shared" si="16"/>
        <v>0</v>
      </c>
      <c r="AN30" s="30">
        <f t="shared" si="7"/>
        <v>0</v>
      </c>
      <c r="AO30" s="30">
        <f t="shared" si="23"/>
        <v>0</v>
      </c>
    </row>
    <row r="31" spans="1:41">
      <c r="A31" s="29">
        <v>2008</v>
      </c>
      <c r="B31" s="29">
        <f>COUNTIFS(欧文原著!$F:$F,欧文原著集計1!$A31)</f>
        <v>0</v>
      </c>
      <c r="C31" s="29">
        <f t="shared" si="8"/>
        <v>0</v>
      </c>
      <c r="D31" s="29">
        <f>COUNTIFS(欧文原著!$F$3:$F$102,欧文原著集計1!$A31,欧文原著!$H$3:$H$102,"1st")</f>
        <v>0</v>
      </c>
      <c r="E31" s="29">
        <f t="shared" si="8"/>
        <v>0</v>
      </c>
      <c r="F31" s="29">
        <f>COUNTIFS(欧文原著!$F$3:$F$102,欧文原著集計1!$A31,欧文原著!$H$3:$H$102,"ECA")</f>
        <v>0</v>
      </c>
      <c r="G31" s="29">
        <f t="shared" si="8"/>
        <v>0</v>
      </c>
      <c r="H31" s="29">
        <f>COUNTIFS(欧文原著!$F$3:$F$102,欧文原著集計1!$A31,欧文原著!$I$3:$I$102,1)</f>
        <v>0</v>
      </c>
      <c r="I31" s="29">
        <f t="shared" si="8"/>
        <v>0</v>
      </c>
      <c r="J31" s="30">
        <f>SUMIFS(欧文原著!$K$3:$K$102,欧文原著!$F$3:$F$102,欧文原著集計1!$A31)</f>
        <v>0</v>
      </c>
      <c r="K31" s="29">
        <f t="shared" si="9"/>
        <v>0</v>
      </c>
      <c r="L31" s="30">
        <f t="shared" si="0"/>
        <v>0</v>
      </c>
      <c r="M31" s="30">
        <f t="shared" si="24"/>
        <v>0</v>
      </c>
      <c r="N31" s="30">
        <f>SUMIFS(欧文原著!$K$3:$K$102,欧文原著!$F$3:$F$102,欧文原著集計1!$A31,欧文原著!$H$3:$H$102,"1st")</f>
        <v>0</v>
      </c>
      <c r="O31" s="29">
        <f t="shared" si="10"/>
        <v>0</v>
      </c>
      <c r="P31" s="30">
        <f t="shared" si="3"/>
        <v>0</v>
      </c>
      <c r="Q31" s="30">
        <f t="shared" si="17"/>
        <v>0</v>
      </c>
      <c r="R31" s="30">
        <f>SUMIFS(欧文原著!$K$3:$K$102,欧文原著!$F$3:$F$102,欧文原著集計1!$A31,欧文原著!$H$3:$H$102,"ECA")</f>
        <v>0</v>
      </c>
      <c r="S31" s="30">
        <f t="shared" si="11"/>
        <v>0</v>
      </c>
      <c r="T31" s="30">
        <f t="shared" si="1"/>
        <v>0</v>
      </c>
      <c r="U31" s="30">
        <f t="shared" si="18"/>
        <v>0</v>
      </c>
      <c r="V31" s="30">
        <f>SUMIFS(欧文原著!$K$3:$K$102,欧文原著!$F$3:$F$102,欧文原著集計1!$A31,欧文原著!$I$3:$I$102,1)</f>
        <v>0</v>
      </c>
      <c r="W31" s="30">
        <f t="shared" si="12"/>
        <v>0</v>
      </c>
      <c r="X31" s="30">
        <f t="shared" si="2"/>
        <v>0</v>
      </c>
      <c r="Y31" s="30">
        <f t="shared" si="19"/>
        <v>0</v>
      </c>
      <c r="Z31" s="30">
        <f>SUMIFS(欧文原著!$L$3:$L$102,欧文原著!$F$3:$F$102,欧文原著集計1!$A31)</f>
        <v>0</v>
      </c>
      <c r="AA31" s="30">
        <f t="shared" si="13"/>
        <v>0</v>
      </c>
      <c r="AB31" s="30">
        <f t="shared" si="4"/>
        <v>0</v>
      </c>
      <c r="AC31" s="30">
        <f t="shared" si="20"/>
        <v>0</v>
      </c>
      <c r="AD31" s="30">
        <f>SUMIFS(欧文原著!$L$3:$L$102,欧文原著!$F$3:$F$102,欧文原著集計1!$A31,欧文原著!$H$3:$H$102,"1st")</f>
        <v>0</v>
      </c>
      <c r="AE31" s="30">
        <f t="shared" si="14"/>
        <v>0</v>
      </c>
      <c r="AF31" s="30">
        <f t="shared" si="5"/>
        <v>0</v>
      </c>
      <c r="AG31" s="30">
        <f t="shared" si="21"/>
        <v>0</v>
      </c>
      <c r="AH31" s="30">
        <f>SUMIFS(欧文原著!$L$3:$L$102,欧文原著!$F$3:$F$102,欧文原著集計1!$A31,欧文原著!$H$3:$H$102,"ECA")</f>
        <v>0</v>
      </c>
      <c r="AI31" s="30">
        <f t="shared" si="15"/>
        <v>0</v>
      </c>
      <c r="AJ31" s="30">
        <f t="shared" si="6"/>
        <v>0</v>
      </c>
      <c r="AK31" s="30">
        <f t="shared" si="22"/>
        <v>0</v>
      </c>
      <c r="AL31" s="30">
        <f>SUMIFS(欧文原著!$L$3:$L$102,欧文原著!$F$3:$F$102,欧文原著集計1!$A31,欧文原著!$I$3:$I$102,1)</f>
        <v>0</v>
      </c>
      <c r="AM31" s="30">
        <f t="shared" si="16"/>
        <v>0</v>
      </c>
      <c r="AN31" s="30">
        <f t="shared" si="7"/>
        <v>0</v>
      </c>
      <c r="AO31" s="30">
        <f t="shared" si="23"/>
        <v>0</v>
      </c>
    </row>
    <row r="32" spans="1:41">
      <c r="A32" s="29">
        <v>2009</v>
      </c>
      <c r="B32" s="29">
        <f>COUNTIFS(欧文原著!$F:$F,欧文原著集計1!$A32)</f>
        <v>0</v>
      </c>
      <c r="C32" s="29">
        <f t="shared" si="8"/>
        <v>0</v>
      </c>
      <c r="D32" s="29">
        <f>COUNTIFS(欧文原著!$F$3:$F$102,欧文原著集計1!$A32,欧文原著!$H$3:$H$102,"1st")</f>
        <v>0</v>
      </c>
      <c r="E32" s="29">
        <f t="shared" si="8"/>
        <v>0</v>
      </c>
      <c r="F32" s="29">
        <f>COUNTIFS(欧文原著!$F$3:$F$102,欧文原著集計1!$A32,欧文原著!$H$3:$H$102,"ECA")</f>
        <v>0</v>
      </c>
      <c r="G32" s="29">
        <f t="shared" si="8"/>
        <v>0</v>
      </c>
      <c r="H32" s="29">
        <f>COUNTIFS(欧文原著!$F$3:$F$102,欧文原著集計1!$A32,欧文原著!$I$3:$I$102,1)</f>
        <v>0</v>
      </c>
      <c r="I32" s="29">
        <f t="shared" si="8"/>
        <v>0</v>
      </c>
      <c r="J32" s="30">
        <f>SUMIFS(欧文原著!$K$3:$K$102,欧文原著!$F$3:$F$102,欧文原著集計1!$A32)</f>
        <v>0</v>
      </c>
      <c r="K32" s="29">
        <f t="shared" si="9"/>
        <v>0</v>
      </c>
      <c r="L32" s="30">
        <f t="shared" si="0"/>
        <v>0</v>
      </c>
      <c r="M32" s="30">
        <f t="shared" si="24"/>
        <v>0</v>
      </c>
      <c r="N32" s="30">
        <f>SUMIFS(欧文原著!$K$3:$K$102,欧文原著!$F$3:$F$102,欧文原著集計1!$A32,欧文原著!$H$3:$H$102,"1st")</f>
        <v>0</v>
      </c>
      <c r="O32" s="29">
        <f t="shared" si="10"/>
        <v>0</v>
      </c>
      <c r="P32" s="30">
        <f t="shared" si="3"/>
        <v>0</v>
      </c>
      <c r="Q32" s="30">
        <f t="shared" si="17"/>
        <v>0</v>
      </c>
      <c r="R32" s="30">
        <f>SUMIFS(欧文原著!$K$3:$K$102,欧文原著!$F$3:$F$102,欧文原著集計1!$A32,欧文原著!$H$3:$H$102,"ECA")</f>
        <v>0</v>
      </c>
      <c r="S32" s="30">
        <f t="shared" si="11"/>
        <v>0</v>
      </c>
      <c r="T32" s="30">
        <f t="shared" si="1"/>
        <v>0</v>
      </c>
      <c r="U32" s="30">
        <f t="shared" si="18"/>
        <v>0</v>
      </c>
      <c r="V32" s="30">
        <f>SUMIFS(欧文原著!$K$3:$K$102,欧文原著!$F$3:$F$102,欧文原著集計1!$A32,欧文原著!$I$3:$I$102,1)</f>
        <v>0</v>
      </c>
      <c r="W32" s="30">
        <f t="shared" si="12"/>
        <v>0</v>
      </c>
      <c r="X32" s="30">
        <f t="shared" si="2"/>
        <v>0</v>
      </c>
      <c r="Y32" s="30">
        <f t="shared" si="19"/>
        <v>0</v>
      </c>
      <c r="Z32" s="30">
        <f>SUMIFS(欧文原著!$L$3:$L$102,欧文原著!$F$3:$F$102,欧文原著集計1!$A32)</f>
        <v>0</v>
      </c>
      <c r="AA32" s="30">
        <f t="shared" si="13"/>
        <v>0</v>
      </c>
      <c r="AB32" s="30">
        <f t="shared" si="4"/>
        <v>0</v>
      </c>
      <c r="AC32" s="30">
        <f t="shared" si="20"/>
        <v>0</v>
      </c>
      <c r="AD32" s="30">
        <f>SUMIFS(欧文原著!$L$3:$L$102,欧文原著!$F$3:$F$102,欧文原著集計1!$A32,欧文原著!$H$3:$H$102,"1st")</f>
        <v>0</v>
      </c>
      <c r="AE32" s="30">
        <f t="shared" si="14"/>
        <v>0</v>
      </c>
      <c r="AF32" s="30">
        <f t="shared" si="5"/>
        <v>0</v>
      </c>
      <c r="AG32" s="30">
        <f t="shared" si="21"/>
        <v>0</v>
      </c>
      <c r="AH32" s="30">
        <f>SUMIFS(欧文原著!$L$3:$L$102,欧文原著!$F$3:$F$102,欧文原著集計1!$A32,欧文原著!$H$3:$H$102,"ECA")</f>
        <v>0</v>
      </c>
      <c r="AI32" s="30">
        <f t="shared" si="15"/>
        <v>0</v>
      </c>
      <c r="AJ32" s="30">
        <f t="shared" si="6"/>
        <v>0</v>
      </c>
      <c r="AK32" s="30">
        <f t="shared" si="22"/>
        <v>0</v>
      </c>
      <c r="AL32" s="30">
        <f>SUMIFS(欧文原著!$L$3:$L$102,欧文原著!$F$3:$F$102,欧文原著集計1!$A32,欧文原著!$I$3:$I$102,1)</f>
        <v>0</v>
      </c>
      <c r="AM32" s="30">
        <f t="shared" si="16"/>
        <v>0</v>
      </c>
      <c r="AN32" s="30">
        <f t="shared" si="7"/>
        <v>0</v>
      </c>
      <c r="AO32" s="30">
        <f t="shared" si="23"/>
        <v>0</v>
      </c>
    </row>
    <row r="33" spans="1:41">
      <c r="A33" s="29">
        <v>2010</v>
      </c>
      <c r="B33" s="29">
        <f>COUNTIFS(欧文原著!$F:$F,欧文原著集計1!$A33)</f>
        <v>0</v>
      </c>
      <c r="C33" s="29">
        <f t="shared" si="8"/>
        <v>0</v>
      </c>
      <c r="D33" s="29">
        <f>COUNTIFS(欧文原著!$F$3:$F$102,欧文原著集計1!$A33,欧文原著!$H$3:$H$102,"1st")</f>
        <v>0</v>
      </c>
      <c r="E33" s="29">
        <f t="shared" si="8"/>
        <v>0</v>
      </c>
      <c r="F33" s="29">
        <f>COUNTIFS(欧文原著!$F$3:$F$102,欧文原著集計1!$A33,欧文原著!$H$3:$H$102,"ECA")</f>
        <v>0</v>
      </c>
      <c r="G33" s="29">
        <f t="shared" si="8"/>
        <v>0</v>
      </c>
      <c r="H33" s="29">
        <f>COUNTIFS(欧文原著!$F$3:$F$102,欧文原著集計1!$A33,欧文原著!$I$3:$I$102,1)</f>
        <v>0</v>
      </c>
      <c r="I33" s="29">
        <f t="shared" si="8"/>
        <v>0</v>
      </c>
      <c r="J33" s="30">
        <f>SUMIFS(欧文原著!$K$3:$K$102,欧文原著!$F$3:$F$102,欧文原著集計1!$A33)</f>
        <v>0</v>
      </c>
      <c r="K33" s="29">
        <f t="shared" si="9"/>
        <v>0</v>
      </c>
      <c r="L33" s="30">
        <f t="shared" si="0"/>
        <v>0</v>
      </c>
      <c r="M33" s="30">
        <f t="shared" si="24"/>
        <v>0</v>
      </c>
      <c r="N33" s="30">
        <f>SUMIFS(欧文原著!$K$3:$K$102,欧文原著!$F$3:$F$102,欧文原著集計1!$A33,欧文原著!$H$3:$H$102,"1st")</f>
        <v>0</v>
      </c>
      <c r="O33" s="29">
        <f t="shared" si="10"/>
        <v>0</v>
      </c>
      <c r="P33" s="30">
        <f t="shared" si="3"/>
        <v>0</v>
      </c>
      <c r="Q33" s="30">
        <f t="shared" si="17"/>
        <v>0</v>
      </c>
      <c r="R33" s="30">
        <f>SUMIFS(欧文原著!$K$3:$K$102,欧文原著!$F$3:$F$102,欧文原著集計1!$A33,欧文原著!$H$3:$H$102,"ECA")</f>
        <v>0</v>
      </c>
      <c r="S33" s="30">
        <f t="shared" si="11"/>
        <v>0</v>
      </c>
      <c r="T33" s="30">
        <f t="shared" si="1"/>
        <v>0</v>
      </c>
      <c r="U33" s="30">
        <f t="shared" si="18"/>
        <v>0</v>
      </c>
      <c r="V33" s="30">
        <f>SUMIFS(欧文原著!$K$3:$K$102,欧文原著!$F$3:$F$102,欧文原著集計1!$A33,欧文原著!$I$3:$I$102,1)</f>
        <v>0</v>
      </c>
      <c r="W33" s="30">
        <f t="shared" si="12"/>
        <v>0</v>
      </c>
      <c r="X33" s="30">
        <f t="shared" si="2"/>
        <v>0</v>
      </c>
      <c r="Y33" s="30">
        <f t="shared" si="19"/>
        <v>0</v>
      </c>
      <c r="Z33" s="30">
        <f>SUMIFS(欧文原著!$L$3:$L$102,欧文原著!$F$3:$F$102,欧文原著集計1!$A33)</f>
        <v>0</v>
      </c>
      <c r="AA33" s="30">
        <f t="shared" si="13"/>
        <v>0</v>
      </c>
      <c r="AB33" s="30">
        <f t="shared" si="4"/>
        <v>0</v>
      </c>
      <c r="AC33" s="30">
        <f t="shared" si="20"/>
        <v>0</v>
      </c>
      <c r="AD33" s="30">
        <f>SUMIFS(欧文原著!$L$3:$L$102,欧文原著!$F$3:$F$102,欧文原著集計1!$A33,欧文原著!$H$3:$H$102,"1st")</f>
        <v>0</v>
      </c>
      <c r="AE33" s="30">
        <f t="shared" si="14"/>
        <v>0</v>
      </c>
      <c r="AF33" s="30">
        <f t="shared" si="5"/>
        <v>0</v>
      </c>
      <c r="AG33" s="30">
        <f t="shared" si="21"/>
        <v>0</v>
      </c>
      <c r="AH33" s="30">
        <f>SUMIFS(欧文原著!$L$3:$L$102,欧文原著!$F$3:$F$102,欧文原著集計1!$A33,欧文原著!$H$3:$H$102,"ECA")</f>
        <v>0</v>
      </c>
      <c r="AI33" s="30">
        <f t="shared" si="15"/>
        <v>0</v>
      </c>
      <c r="AJ33" s="30">
        <f t="shared" si="6"/>
        <v>0</v>
      </c>
      <c r="AK33" s="30">
        <f t="shared" si="22"/>
        <v>0</v>
      </c>
      <c r="AL33" s="30">
        <f>SUMIFS(欧文原著!$L$3:$L$102,欧文原著!$F$3:$F$102,欧文原著集計1!$A33,欧文原著!$I$3:$I$102,1)</f>
        <v>0</v>
      </c>
      <c r="AM33" s="30">
        <f t="shared" si="16"/>
        <v>0</v>
      </c>
      <c r="AN33" s="30">
        <f t="shared" si="7"/>
        <v>0</v>
      </c>
      <c r="AO33" s="30">
        <f t="shared" si="23"/>
        <v>0</v>
      </c>
    </row>
    <row r="34" spans="1:41">
      <c r="A34" s="29">
        <v>2011</v>
      </c>
      <c r="B34" s="29">
        <f>COUNTIFS(欧文原著!$F:$F,欧文原著集計1!$A34)</f>
        <v>0</v>
      </c>
      <c r="C34" s="29">
        <f t="shared" si="8"/>
        <v>0</v>
      </c>
      <c r="D34" s="29">
        <f>COUNTIFS(欧文原著!$F$3:$F$102,欧文原著集計1!$A34,欧文原著!$H$3:$H$102,"1st")</f>
        <v>0</v>
      </c>
      <c r="E34" s="29">
        <f t="shared" si="8"/>
        <v>0</v>
      </c>
      <c r="F34" s="29">
        <f>COUNTIFS(欧文原著!$F$3:$F$102,欧文原著集計1!$A34,欧文原著!$H$3:$H$102,"ECA")</f>
        <v>0</v>
      </c>
      <c r="G34" s="29">
        <f t="shared" si="8"/>
        <v>0</v>
      </c>
      <c r="H34" s="29">
        <f>COUNTIFS(欧文原著!$F$3:$F$102,欧文原著集計1!$A34,欧文原著!$I$3:$I$102,1)</f>
        <v>0</v>
      </c>
      <c r="I34" s="29">
        <f t="shared" si="8"/>
        <v>0</v>
      </c>
      <c r="J34" s="30">
        <f>SUMIFS(欧文原著!$K$3:$K$102,欧文原著!$F$3:$F$102,欧文原著集計1!$A34)</f>
        <v>0</v>
      </c>
      <c r="K34" s="29">
        <f t="shared" si="9"/>
        <v>0</v>
      </c>
      <c r="L34" s="30">
        <f t="shared" si="0"/>
        <v>0</v>
      </c>
      <c r="M34" s="30">
        <f t="shared" si="24"/>
        <v>0</v>
      </c>
      <c r="N34" s="30">
        <f>SUMIFS(欧文原著!$K$3:$K$102,欧文原著!$F$3:$F$102,欧文原著集計1!$A34,欧文原著!$H$3:$H$102,"1st")</f>
        <v>0</v>
      </c>
      <c r="O34" s="29">
        <f t="shared" si="10"/>
        <v>0</v>
      </c>
      <c r="P34" s="30">
        <f t="shared" si="3"/>
        <v>0</v>
      </c>
      <c r="Q34" s="30">
        <f t="shared" si="17"/>
        <v>0</v>
      </c>
      <c r="R34" s="30">
        <f>SUMIFS(欧文原著!$K$3:$K$102,欧文原著!$F$3:$F$102,欧文原著集計1!$A34,欧文原著!$H$3:$H$102,"ECA")</f>
        <v>0</v>
      </c>
      <c r="S34" s="30">
        <f t="shared" si="11"/>
        <v>0</v>
      </c>
      <c r="T34" s="30">
        <f t="shared" si="1"/>
        <v>0</v>
      </c>
      <c r="U34" s="30">
        <f t="shared" si="18"/>
        <v>0</v>
      </c>
      <c r="V34" s="30">
        <f>SUMIFS(欧文原著!$K$3:$K$102,欧文原著!$F$3:$F$102,欧文原著集計1!$A34,欧文原著!$I$3:$I$102,1)</f>
        <v>0</v>
      </c>
      <c r="W34" s="30">
        <f t="shared" si="12"/>
        <v>0</v>
      </c>
      <c r="X34" s="30">
        <f t="shared" si="2"/>
        <v>0</v>
      </c>
      <c r="Y34" s="30">
        <f t="shared" si="19"/>
        <v>0</v>
      </c>
      <c r="Z34" s="30">
        <f>SUMIFS(欧文原著!$L$3:$L$102,欧文原著!$F$3:$F$102,欧文原著集計1!$A34)</f>
        <v>0</v>
      </c>
      <c r="AA34" s="30">
        <f t="shared" si="13"/>
        <v>0</v>
      </c>
      <c r="AB34" s="30">
        <f t="shared" si="4"/>
        <v>0</v>
      </c>
      <c r="AC34" s="30">
        <f t="shared" si="20"/>
        <v>0</v>
      </c>
      <c r="AD34" s="30">
        <f>SUMIFS(欧文原著!$L$3:$L$102,欧文原著!$F$3:$F$102,欧文原著集計1!$A34,欧文原著!$H$3:$H$102,"1st")</f>
        <v>0</v>
      </c>
      <c r="AE34" s="30">
        <f t="shared" si="14"/>
        <v>0</v>
      </c>
      <c r="AF34" s="30">
        <f t="shared" si="5"/>
        <v>0</v>
      </c>
      <c r="AG34" s="30">
        <f t="shared" si="21"/>
        <v>0</v>
      </c>
      <c r="AH34" s="30">
        <f>SUMIFS(欧文原著!$L$3:$L$102,欧文原著!$F$3:$F$102,欧文原著集計1!$A34,欧文原著!$H$3:$H$102,"ECA")</f>
        <v>0</v>
      </c>
      <c r="AI34" s="30">
        <f t="shared" si="15"/>
        <v>0</v>
      </c>
      <c r="AJ34" s="30">
        <f t="shared" si="6"/>
        <v>0</v>
      </c>
      <c r="AK34" s="30">
        <f t="shared" si="22"/>
        <v>0</v>
      </c>
      <c r="AL34" s="30">
        <f>SUMIFS(欧文原著!$L$3:$L$102,欧文原著!$F$3:$F$102,欧文原著集計1!$A34,欧文原著!$I$3:$I$102,1)</f>
        <v>0</v>
      </c>
      <c r="AM34" s="30">
        <f t="shared" si="16"/>
        <v>0</v>
      </c>
      <c r="AN34" s="30">
        <f t="shared" si="7"/>
        <v>0</v>
      </c>
      <c r="AO34" s="30">
        <f t="shared" si="23"/>
        <v>0</v>
      </c>
    </row>
    <row r="35" spans="1:41">
      <c r="A35" s="29">
        <v>2012</v>
      </c>
      <c r="B35" s="29">
        <f>COUNTIFS(欧文原著!$F:$F,欧文原著集計1!$A35)</f>
        <v>0</v>
      </c>
      <c r="C35" s="29">
        <f t="shared" si="8"/>
        <v>0</v>
      </c>
      <c r="D35" s="29">
        <f>COUNTIFS(欧文原著!$F$3:$F$102,欧文原著集計1!$A35,欧文原著!$H$3:$H$102,"1st")</f>
        <v>0</v>
      </c>
      <c r="E35" s="29">
        <f t="shared" si="8"/>
        <v>0</v>
      </c>
      <c r="F35" s="29">
        <f>COUNTIFS(欧文原著!$F$3:$F$102,欧文原著集計1!$A35,欧文原著!$H$3:$H$102,"ECA")</f>
        <v>0</v>
      </c>
      <c r="G35" s="29">
        <f t="shared" si="8"/>
        <v>0</v>
      </c>
      <c r="H35" s="29">
        <f>COUNTIFS(欧文原著!$F$3:$F$102,欧文原著集計1!$A35,欧文原著!$I$3:$I$102,1)</f>
        <v>0</v>
      </c>
      <c r="I35" s="29">
        <f t="shared" si="8"/>
        <v>0</v>
      </c>
      <c r="J35" s="30">
        <f>SUMIFS(欧文原著!$K$3:$K$102,欧文原著!$F$3:$F$102,欧文原著集計1!$A35)</f>
        <v>0</v>
      </c>
      <c r="K35" s="29">
        <f t="shared" si="9"/>
        <v>0</v>
      </c>
      <c r="L35" s="30">
        <f t="shared" si="0"/>
        <v>0</v>
      </c>
      <c r="M35" s="30">
        <f>(J31+J32+J33+J34+J35)/5</f>
        <v>0</v>
      </c>
      <c r="N35" s="30">
        <f>SUMIFS(欧文原著!$K$3:$K$102,欧文原著!$F$3:$F$102,欧文原著集計1!$A35,欧文原著!$H$3:$H$102,"1st")</f>
        <v>0</v>
      </c>
      <c r="O35" s="29">
        <f t="shared" si="10"/>
        <v>0</v>
      </c>
      <c r="P35" s="30">
        <f t="shared" si="3"/>
        <v>0</v>
      </c>
      <c r="Q35" s="30">
        <f t="shared" si="17"/>
        <v>0</v>
      </c>
      <c r="R35" s="30">
        <f>SUMIFS(欧文原著!$K$3:$K$102,欧文原著!$F$3:$F$102,欧文原著集計1!$A35,欧文原著!$H$3:$H$102,"ECA")</f>
        <v>0</v>
      </c>
      <c r="S35" s="30">
        <f t="shared" si="11"/>
        <v>0</v>
      </c>
      <c r="T35" s="30">
        <f t="shared" si="1"/>
        <v>0</v>
      </c>
      <c r="U35" s="30">
        <f t="shared" si="18"/>
        <v>0</v>
      </c>
      <c r="V35" s="30">
        <f>SUMIFS(欧文原著!$K$3:$K$102,欧文原著!$F$3:$F$102,欧文原著集計1!$A35,欧文原著!$I$3:$I$102,1)</f>
        <v>0</v>
      </c>
      <c r="W35" s="30">
        <f t="shared" si="12"/>
        <v>0</v>
      </c>
      <c r="X35" s="30">
        <f t="shared" si="2"/>
        <v>0</v>
      </c>
      <c r="Y35" s="30">
        <f t="shared" si="19"/>
        <v>0</v>
      </c>
      <c r="Z35" s="30">
        <f>SUMIFS(欧文原著!$L$3:$L$102,欧文原著!$F$3:$F$102,欧文原著集計1!$A35)</f>
        <v>0</v>
      </c>
      <c r="AA35" s="30">
        <f t="shared" si="13"/>
        <v>0</v>
      </c>
      <c r="AB35" s="30">
        <f t="shared" si="4"/>
        <v>0</v>
      </c>
      <c r="AC35" s="30">
        <f t="shared" si="20"/>
        <v>0</v>
      </c>
      <c r="AD35" s="30">
        <f>SUMIFS(欧文原著!$L$3:$L$102,欧文原著!$F$3:$F$102,欧文原著集計1!$A35,欧文原著!$H$3:$H$102,"1st")</f>
        <v>0</v>
      </c>
      <c r="AE35" s="30">
        <f t="shared" si="14"/>
        <v>0</v>
      </c>
      <c r="AF35" s="30">
        <f t="shared" si="5"/>
        <v>0</v>
      </c>
      <c r="AG35" s="30">
        <f t="shared" si="21"/>
        <v>0</v>
      </c>
      <c r="AH35" s="30">
        <f>SUMIFS(欧文原著!$L$3:$L$102,欧文原著!$F$3:$F$102,欧文原著集計1!$A35,欧文原著!$H$3:$H$102,"ECA")</f>
        <v>0</v>
      </c>
      <c r="AI35" s="30">
        <f t="shared" si="15"/>
        <v>0</v>
      </c>
      <c r="AJ35" s="30">
        <f t="shared" si="6"/>
        <v>0</v>
      </c>
      <c r="AK35" s="30">
        <f t="shared" si="22"/>
        <v>0</v>
      </c>
      <c r="AL35" s="30">
        <f>SUMIFS(欧文原著!$L$3:$L$102,欧文原著!$F$3:$F$102,欧文原著集計1!$A35,欧文原著!$I$3:$I$102,1)</f>
        <v>0</v>
      </c>
      <c r="AM35" s="30">
        <f t="shared" si="16"/>
        <v>0</v>
      </c>
      <c r="AN35" s="30">
        <f t="shared" si="7"/>
        <v>0</v>
      </c>
      <c r="AO35" s="30">
        <f t="shared" si="23"/>
        <v>0</v>
      </c>
    </row>
    <row r="36" spans="1:41">
      <c r="A36" s="29">
        <v>2013</v>
      </c>
      <c r="B36" s="29">
        <f>COUNTIFS(欧文原著!$F:$F,欧文原著集計1!$A36)</f>
        <v>0</v>
      </c>
      <c r="C36" s="29">
        <f t="shared" si="8"/>
        <v>0</v>
      </c>
      <c r="D36" s="29">
        <f>COUNTIFS(欧文原著!$F$3:$F$102,欧文原著集計1!$A36,欧文原著!$H$3:$H$102,"1st")</f>
        <v>0</v>
      </c>
      <c r="E36" s="29">
        <f t="shared" si="8"/>
        <v>0</v>
      </c>
      <c r="F36" s="29">
        <f>COUNTIFS(欧文原著!$F$3:$F$102,欧文原著集計1!$A36,欧文原著!$H$3:$H$102,"ECA")</f>
        <v>0</v>
      </c>
      <c r="G36" s="29">
        <f t="shared" si="8"/>
        <v>0</v>
      </c>
      <c r="H36" s="29">
        <f>COUNTIFS(欧文原著!$F$3:$F$102,欧文原著集計1!$A36,欧文原著!$I$3:$I$102,1)</f>
        <v>0</v>
      </c>
      <c r="I36" s="29">
        <f t="shared" si="8"/>
        <v>0</v>
      </c>
      <c r="J36" s="30">
        <f>SUMIFS(欧文原著!$K$3:$K$102,欧文原著!$F$3:$F$102,欧文原著集計1!$A36)</f>
        <v>0</v>
      </c>
      <c r="K36" s="29">
        <f t="shared" si="9"/>
        <v>0</v>
      </c>
      <c r="L36" s="30">
        <f t="shared" si="0"/>
        <v>0</v>
      </c>
      <c r="M36" s="30">
        <f t="shared" si="24"/>
        <v>0</v>
      </c>
      <c r="N36" s="30">
        <f>SUMIFS(欧文原著!$K$3:$K$102,欧文原著!$F$3:$F$102,欧文原著集計1!$A36,欧文原著!$H$3:$H$102,"1st")</f>
        <v>0</v>
      </c>
      <c r="O36" s="29">
        <f t="shared" si="10"/>
        <v>0</v>
      </c>
      <c r="P36" s="30">
        <f t="shared" si="3"/>
        <v>0</v>
      </c>
      <c r="Q36" s="30">
        <f t="shared" si="17"/>
        <v>0</v>
      </c>
      <c r="R36" s="30">
        <f>SUMIFS(欧文原著!$K$3:$K$102,欧文原著!$F$3:$F$102,欧文原著集計1!$A36,欧文原著!$H$3:$H$102,"ECA")</f>
        <v>0</v>
      </c>
      <c r="S36" s="30">
        <f t="shared" si="11"/>
        <v>0</v>
      </c>
      <c r="T36" s="30">
        <f t="shared" si="1"/>
        <v>0</v>
      </c>
      <c r="U36" s="30">
        <f t="shared" si="18"/>
        <v>0</v>
      </c>
      <c r="V36" s="30">
        <f>SUMIFS(欧文原著!$K$3:$K$102,欧文原著!$F$3:$F$102,欧文原著集計1!$A36,欧文原著!$I$3:$I$102,1)</f>
        <v>0</v>
      </c>
      <c r="W36" s="30">
        <f t="shared" si="12"/>
        <v>0</v>
      </c>
      <c r="X36" s="30">
        <f t="shared" si="2"/>
        <v>0</v>
      </c>
      <c r="Y36" s="30">
        <f t="shared" si="19"/>
        <v>0</v>
      </c>
      <c r="Z36" s="30">
        <f>SUMIFS(欧文原著!$L$3:$L$102,欧文原著!$F$3:$F$102,欧文原著集計1!$A36)</f>
        <v>0</v>
      </c>
      <c r="AA36" s="30">
        <f t="shared" si="13"/>
        <v>0</v>
      </c>
      <c r="AB36" s="30">
        <f t="shared" si="4"/>
        <v>0</v>
      </c>
      <c r="AC36" s="30">
        <f t="shared" si="20"/>
        <v>0</v>
      </c>
      <c r="AD36" s="30">
        <f>SUMIFS(欧文原著!$L$3:$L$102,欧文原著!$F$3:$F$102,欧文原著集計1!$A36,欧文原著!$H$3:$H$102,"1st")</f>
        <v>0</v>
      </c>
      <c r="AE36" s="30">
        <f t="shared" si="14"/>
        <v>0</v>
      </c>
      <c r="AF36" s="30">
        <f t="shared" si="5"/>
        <v>0</v>
      </c>
      <c r="AG36" s="30">
        <f t="shared" si="21"/>
        <v>0</v>
      </c>
      <c r="AH36" s="30">
        <f>SUMIFS(欧文原著!$L$3:$L$102,欧文原著!$F$3:$F$102,欧文原著集計1!$A36,欧文原著!$H$3:$H$102,"ECA")</f>
        <v>0</v>
      </c>
      <c r="AI36" s="30">
        <f t="shared" si="15"/>
        <v>0</v>
      </c>
      <c r="AJ36" s="30">
        <f t="shared" si="6"/>
        <v>0</v>
      </c>
      <c r="AK36" s="30">
        <f t="shared" si="22"/>
        <v>0</v>
      </c>
      <c r="AL36" s="30">
        <f>SUMIFS(欧文原著!$L$3:$L$102,欧文原著!$F$3:$F$102,欧文原著集計1!$A36,欧文原著!$I$3:$I$102,1)</f>
        <v>0</v>
      </c>
      <c r="AM36" s="30">
        <f t="shared" si="16"/>
        <v>0</v>
      </c>
      <c r="AN36" s="30">
        <f t="shared" si="7"/>
        <v>0</v>
      </c>
      <c r="AO36" s="30">
        <f t="shared" si="23"/>
        <v>0</v>
      </c>
    </row>
    <row r="37" spans="1:41">
      <c r="A37" s="29">
        <v>2014</v>
      </c>
      <c r="B37" s="29">
        <f>COUNTIFS(欧文原著!$F:$F,欧文原著集計1!$A37)</f>
        <v>0</v>
      </c>
      <c r="C37" s="29">
        <f t="shared" si="8"/>
        <v>0</v>
      </c>
      <c r="D37" s="29">
        <f>COUNTIFS(欧文原著!$F$3:$F$102,欧文原著集計1!$A37,欧文原著!$H$3:$H$102,"1st")</f>
        <v>0</v>
      </c>
      <c r="E37" s="29">
        <f t="shared" si="8"/>
        <v>0</v>
      </c>
      <c r="F37" s="29">
        <f>COUNTIFS(欧文原著!$F$3:$F$102,欧文原著集計1!$A37,欧文原著!$H$3:$H$102,"ECA")</f>
        <v>0</v>
      </c>
      <c r="G37" s="29">
        <f t="shared" si="8"/>
        <v>0</v>
      </c>
      <c r="H37" s="29">
        <f>COUNTIFS(欧文原著!$F$3:$F$102,欧文原著集計1!$A37,欧文原著!$I$3:$I$102,1)</f>
        <v>0</v>
      </c>
      <c r="I37" s="29">
        <f t="shared" si="8"/>
        <v>0</v>
      </c>
      <c r="J37" s="30">
        <f>SUMIFS(欧文原著!$K$3:$K$102,欧文原著!$F$3:$F$102,欧文原著集計1!$A37)</f>
        <v>0</v>
      </c>
      <c r="K37" s="29">
        <f t="shared" si="9"/>
        <v>0</v>
      </c>
      <c r="L37" s="30">
        <f t="shared" si="0"/>
        <v>0</v>
      </c>
      <c r="M37" s="30">
        <f t="shared" si="24"/>
        <v>0</v>
      </c>
      <c r="N37" s="30">
        <f>SUMIFS(欧文原著!$K$3:$K$102,欧文原著!$F$3:$F$102,欧文原著集計1!$A37,欧文原著!$H$3:$H$102,"1st")</f>
        <v>0</v>
      </c>
      <c r="O37" s="29">
        <f t="shared" si="10"/>
        <v>0</v>
      </c>
      <c r="P37" s="30">
        <f t="shared" si="3"/>
        <v>0</v>
      </c>
      <c r="Q37" s="30">
        <f t="shared" si="17"/>
        <v>0</v>
      </c>
      <c r="R37" s="30">
        <f>SUMIFS(欧文原著!$K$3:$K$102,欧文原著!$F$3:$F$102,欧文原著集計1!$A37,欧文原著!$H$3:$H$102,"ECA")</f>
        <v>0</v>
      </c>
      <c r="S37" s="30">
        <f t="shared" si="11"/>
        <v>0</v>
      </c>
      <c r="T37" s="30">
        <f t="shared" si="1"/>
        <v>0</v>
      </c>
      <c r="U37" s="30">
        <f t="shared" si="18"/>
        <v>0</v>
      </c>
      <c r="V37" s="30">
        <f>SUMIFS(欧文原著!$K$3:$K$102,欧文原著!$F$3:$F$102,欧文原著集計1!$A37,欧文原著!$I$3:$I$102,1)</f>
        <v>0</v>
      </c>
      <c r="W37" s="30">
        <f t="shared" si="12"/>
        <v>0</v>
      </c>
      <c r="X37" s="30">
        <f t="shared" si="2"/>
        <v>0</v>
      </c>
      <c r="Y37" s="30">
        <f t="shared" si="19"/>
        <v>0</v>
      </c>
      <c r="Z37" s="30">
        <f>SUMIFS(欧文原著!$L$3:$L$102,欧文原著!$F$3:$F$102,欧文原著集計1!$A37)</f>
        <v>0</v>
      </c>
      <c r="AA37" s="30">
        <f t="shared" si="13"/>
        <v>0</v>
      </c>
      <c r="AB37" s="30">
        <f t="shared" si="4"/>
        <v>0</v>
      </c>
      <c r="AC37" s="30">
        <f t="shared" si="20"/>
        <v>0</v>
      </c>
      <c r="AD37" s="30">
        <f>SUMIFS(欧文原著!$L$3:$L$102,欧文原著!$F$3:$F$102,欧文原著集計1!$A37,欧文原著!$H$3:$H$102,"1st")</f>
        <v>0</v>
      </c>
      <c r="AE37" s="30">
        <f t="shared" si="14"/>
        <v>0</v>
      </c>
      <c r="AF37" s="30">
        <f t="shared" si="5"/>
        <v>0</v>
      </c>
      <c r="AG37" s="30">
        <f t="shared" si="21"/>
        <v>0</v>
      </c>
      <c r="AH37" s="30">
        <f>SUMIFS(欧文原著!$L$3:$L$102,欧文原著!$F$3:$F$102,欧文原著集計1!$A37,欧文原著!$H$3:$H$102,"ECA")</f>
        <v>0</v>
      </c>
      <c r="AI37" s="30">
        <f t="shared" si="15"/>
        <v>0</v>
      </c>
      <c r="AJ37" s="30">
        <f t="shared" si="6"/>
        <v>0</v>
      </c>
      <c r="AK37" s="30">
        <f t="shared" si="22"/>
        <v>0</v>
      </c>
      <c r="AL37" s="30">
        <f>SUMIFS(欧文原著!$L$3:$L$102,欧文原著!$F$3:$F$102,欧文原著集計1!$A37,欧文原著!$I$3:$I$102,1)</f>
        <v>0</v>
      </c>
      <c r="AM37" s="30">
        <f t="shared" si="16"/>
        <v>0</v>
      </c>
      <c r="AN37" s="30">
        <f t="shared" si="7"/>
        <v>0</v>
      </c>
      <c r="AO37" s="30">
        <f t="shared" si="23"/>
        <v>0</v>
      </c>
    </row>
    <row r="38" spans="1:41">
      <c r="A38" s="29">
        <v>2015</v>
      </c>
      <c r="B38" s="29">
        <f>COUNTIFS(欧文原著!$F:$F,欧文原著集計1!$A38)</f>
        <v>0</v>
      </c>
      <c r="C38" s="29">
        <f t="shared" si="8"/>
        <v>0</v>
      </c>
      <c r="D38" s="29">
        <f>COUNTIFS(欧文原著!$F$3:$F$102,欧文原著集計1!$A38,欧文原著!$H$3:$H$102,"1st")</f>
        <v>0</v>
      </c>
      <c r="E38" s="29">
        <f t="shared" si="8"/>
        <v>0</v>
      </c>
      <c r="F38" s="29">
        <f>COUNTIFS(欧文原著!$F$3:$F$102,欧文原著集計1!$A38,欧文原著!$H$3:$H$102,"ECA")</f>
        <v>0</v>
      </c>
      <c r="G38" s="29">
        <f t="shared" si="8"/>
        <v>0</v>
      </c>
      <c r="H38" s="29">
        <f>COUNTIFS(欧文原著!$F$3:$F$102,欧文原著集計1!$A38,欧文原著!$I$3:$I$102,1)</f>
        <v>0</v>
      </c>
      <c r="I38" s="29">
        <f t="shared" si="8"/>
        <v>0</v>
      </c>
      <c r="J38" s="30">
        <f>SUMIFS(欧文原著!$K$3:$K$102,欧文原著!$F$3:$F$102,欧文原著集計1!$A38)</f>
        <v>0</v>
      </c>
      <c r="K38" s="29">
        <f t="shared" si="9"/>
        <v>0</v>
      </c>
      <c r="L38" s="30">
        <f t="shared" si="0"/>
        <v>0</v>
      </c>
      <c r="M38" s="30">
        <f t="shared" si="24"/>
        <v>0</v>
      </c>
      <c r="N38" s="30">
        <f>SUMIFS(欧文原著!$K$3:$K$102,欧文原著!$F$3:$F$102,欧文原著集計1!$A38,欧文原著!$H$3:$H$102,"1st")</f>
        <v>0</v>
      </c>
      <c r="O38" s="29">
        <f t="shared" si="10"/>
        <v>0</v>
      </c>
      <c r="P38" s="30">
        <f t="shared" si="3"/>
        <v>0</v>
      </c>
      <c r="Q38" s="30">
        <f t="shared" si="17"/>
        <v>0</v>
      </c>
      <c r="R38" s="30">
        <f>SUMIFS(欧文原著!$K$3:$K$102,欧文原著!$F$3:$F$102,欧文原著集計1!$A38,欧文原著!$H$3:$H$102,"ECA")</f>
        <v>0</v>
      </c>
      <c r="S38" s="30">
        <f t="shared" si="11"/>
        <v>0</v>
      </c>
      <c r="T38" s="30">
        <f t="shared" si="1"/>
        <v>0</v>
      </c>
      <c r="U38" s="30">
        <f t="shared" si="18"/>
        <v>0</v>
      </c>
      <c r="V38" s="30">
        <f>SUMIFS(欧文原著!$K$3:$K$102,欧文原著!$F$3:$F$102,欧文原著集計1!$A38,欧文原著!$I$3:$I$102,1)</f>
        <v>0</v>
      </c>
      <c r="W38" s="30">
        <f t="shared" si="12"/>
        <v>0</v>
      </c>
      <c r="X38" s="30">
        <f t="shared" si="2"/>
        <v>0</v>
      </c>
      <c r="Y38" s="30">
        <f t="shared" si="19"/>
        <v>0</v>
      </c>
      <c r="Z38" s="30">
        <f>SUMIFS(欧文原著!$L$3:$L$102,欧文原著!$F$3:$F$102,欧文原著集計1!$A38)</f>
        <v>0</v>
      </c>
      <c r="AA38" s="30">
        <f t="shared" si="13"/>
        <v>0</v>
      </c>
      <c r="AB38" s="30">
        <f t="shared" si="4"/>
        <v>0</v>
      </c>
      <c r="AC38" s="30">
        <f t="shared" si="20"/>
        <v>0</v>
      </c>
      <c r="AD38" s="30">
        <f>SUMIFS(欧文原著!$L$3:$L$102,欧文原著!$F$3:$F$102,欧文原著集計1!$A38,欧文原著!$H$3:$H$102,"1st")</f>
        <v>0</v>
      </c>
      <c r="AE38" s="30">
        <f t="shared" si="14"/>
        <v>0</v>
      </c>
      <c r="AF38" s="30">
        <f t="shared" si="5"/>
        <v>0</v>
      </c>
      <c r="AG38" s="30">
        <f t="shared" si="21"/>
        <v>0</v>
      </c>
      <c r="AH38" s="30">
        <f>SUMIFS(欧文原著!$L$3:$L$102,欧文原著!$F$3:$F$102,欧文原著集計1!$A38,欧文原著!$H$3:$H$102,"ECA")</f>
        <v>0</v>
      </c>
      <c r="AI38" s="30">
        <f t="shared" si="15"/>
        <v>0</v>
      </c>
      <c r="AJ38" s="30">
        <f t="shared" si="6"/>
        <v>0</v>
      </c>
      <c r="AK38" s="30">
        <f t="shared" si="22"/>
        <v>0</v>
      </c>
      <c r="AL38" s="30">
        <f>SUMIFS(欧文原著!$L$3:$L$102,欧文原著!$F$3:$F$102,欧文原著集計1!$A38,欧文原著!$I$3:$I$102,1)</f>
        <v>0</v>
      </c>
      <c r="AM38" s="30">
        <f t="shared" si="16"/>
        <v>0</v>
      </c>
      <c r="AN38" s="30">
        <f t="shared" si="7"/>
        <v>0</v>
      </c>
      <c r="AO38" s="30">
        <f t="shared" si="23"/>
        <v>0</v>
      </c>
    </row>
    <row r="39" spans="1:41">
      <c r="A39" s="29">
        <v>2016</v>
      </c>
      <c r="B39" s="29">
        <f>COUNTIFS(欧文原著!$F:$F,欧文原著集計1!$A39)</f>
        <v>0</v>
      </c>
      <c r="C39" s="29">
        <f t="shared" si="8"/>
        <v>0</v>
      </c>
      <c r="D39" s="29">
        <f>COUNTIFS(欧文原著!$F$3:$F$102,欧文原著集計1!$A39,欧文原著!$H$3:$H$102,"1st")</f>
        <v>0</v>
      </c>
      <c r="E39" s="29">
        <f t="shared" si="8"/>
        <v>0</v>
      </c>
      <c r="F39" s="29">
        <f>COUNTIFS(欧文原著!$F$3:$F$102,欧文原著集計1!$A39,欧文原著!$H$3:$H$102,"ECA")</f>
        <v>0</v>
      </c>
      <c r="G39" s="29">
        <f t="shared" si="8"/>
        <v>0</v>
      </c>
      <c r="H39" s="29">
        <f>COUNTIFS(欧文原著!$F$3:$F$102,欧文原著集計1!$A39,欧文原著!$I$3:$I$102,1)</f>
        <v>0</v>
      </c>
      <c r="I39" s="29">
        <f t="shared" si="8"/>
        <v>0</v>
      </c>
      <c r="J39" s="30">
        <f>SUMIFS(欧文原著!$K$3:$K$102,欧文原著!$F$3:$F$102,欧文原著集計1!$A39)</f>
        <v>0</v>
      </c>
      <c r="K39" s="29">
        <f t="shared" si="9"/>
        <v>0</v>
      </c>
      <c r="L39" s="30">
        <f t="shared" si="0"/>
        <v>0</v>
      </c>
      <c r="M39" s="30">
        <f t="shared" si="24"/>
        <v>0</v>
      </c>
      <c r="N39" s="30">
        <f>SUMIFS(欧文原著!$K$3:$K$102,欧文原著!$F$3:$F$102,欧文原著集計1!$A39,欧文原著!$H$3:$H$102,"1st")</f>
        <v>0</v>
      </c>
      <c r="O39" s="29">
        <f t="shared" si="10"/>
        <v>0</v>
      </c>
      <c r="P39" s="30">
        <f t="shared" si="3"/>
        <v>0</v>
      </c>
      <c r="Q39" s="30">
        <f t="shared" si="17"/>
        <v>0</v>
      </c>
      <c r="R39" s="30">
        <f>SUMIFS(欧文原著!$K$3:$K$102,欧文原著!$F$3:$F$102,欧文原著集計1!$A39,欧文原著!$H$3:$H$102,"ECA")</f>
        <v>0</v>
      </c>
      <c r="S39" s="30">
        <f t="shared" si="11"/>
        <v>0</v>
      </c>
      <c r="T39" s="30">
        <f t="shared" si="1"/>
        <v>0</v>
      </c>
      <c r="U39" s="30">
        <f t="shared" si="18"/>
        <v>0</v>
      </c>
      <c r="V39" s="30">
        <f>SUMIFS(欧文原著!$K$3:$K$102,欧文原著!$F$3:$F$102,欧文原著集計1!$A39,欧文原著!$I$3:$I$102,1)</f>
        <v>0</v>
      </c>
      <c r="W39" s="30">
        <f t="shared" si="12"/>
        <v>0</v>
      </c>
      <c r="X39" s="30">
        <f t="shared" si="2"/>
        <v>0</v>
      </c>
      <c r="Y39" s="30">
        <f t="shared" si="19"/>
        <v>0</v>
      </c>
      <c r="Z39" s="30">
        <f>SUMIFS(欧文原著!$L$3:$L$102,欧文原著!$F$3:$F$102,欧文原著集計1!$A39)</f>
        <v>0</v>
      </c>
      <c r="AA39" s="30">
        <f t="shared" si="13"/>
        <v>0</v>
      </c>
      <c r="AB39" s="30">
        <f t="shared" si="4"/>
        <v>0</v>
      </c>
      <c r="AC39" s="30">
        <f t="shared" si="20"/>
        <v>0</v>
      </c>
      <c r="AD39" s="30">
        <f>SUMIFS(欧文原著!$L$3:$L$102,欧文原著!$F$3:$F$102,欧文原著集計1!$A39,欧文原著!$H$3:$H$102,"1st")</f>
        <v>0</v>
      </c>
      <c r="AE39" s="30">
        <f t="shared" si="14"/>
        <v>0</v>
      </c>
      <c r="AF39" s="30">
        <f t="shared" si="5"/>
        <v>0</v>
      </c>
      <c r="AG39" s="30">
        <f t="shared" si="21"/>
        <v>0</v>
      </c>
      <c r="AH39" s="30">
        <f>SUMIFS(欧文原著!$L$3:$L$102,欧文原著!$F$3:$F$102,欧文原著集計1!$A39,欧文原著!$H$3:$H$102,"ECA")</f>
        <v>0</v>
      </c>
      <c r="AI39" s="30">
        <f t="shared" si="15"/>
        <v>0</v>
      </c>
      <c r="AJ39" s="30">
        <f t="shared" si="6"/>
        <v>0</v>
      </c>
      <c r="AK39" s="30">
        <f t="shared" si="22"/>
        <v>0</v>
      </c>
      <c r="AL39" s="30">
        <f>SUMIFS(欧文原著!$L$3:$L$102,欧文原著!$F$3:$F$102,欧文原著集計1!$A39,欧文原著!$I$3:$I$102,1)</f>
        <v>0</v>
      </c>
      <c r="AM39" s="30">
        <f t="shared" si="16"/>
        <v>0</v>
      </c>
      <c r="AN39" s="30">
        <f t="shared" si="7"/>
        <v>0</v>
      </c>
      <c r="AO39" s="30">
        <f t="shared" si="23"/>
        <v>0</v>
      </c>
    </row>
    <row r="40" spans="1:41">
      <c r="A40" s="29">
        <v>2017</v>
      </c>
      <c r="B40" s="29">
        <f>COUNTIFS(欧文原著!$F:$F,欧文原著集計1!$A40)</f>
        <v>0</v>
      </c>
      <c r="C40" s="29">
        <f t="shared" si="8"/>
        <v>0</v>
      </c>
      <c r="D40" s="29">
        <f>COUNTIFS(欧文原著!$F$3:$F$102,欧文原著集計1!$A40,欧文原著!$H$3:$H$102,"1st")</f>
        <v>0</v>
      </c>
      <c r="E40" s="29">
        <f t="shared" si="8"/>
        <v>0</v>
      </c>
      <c r="F40" s="29">
        <f>COUNTIFS(欧文原著!$F$3:$F$102,欧文原著集計1!$A40,欧文原著!$H$3:$H$102,"ECA")</f>
        <v>0</v>
      </c>
      <c r="G40" s="29">
        <f t="shared" si="8"/>
        <v>0</v>
      </c>
      <c r="H40" s="29">
        <f>COUNTIFS(欧文原著!$F$3:$F$102,欧文原著集計1!$A40,欧文原著!$I$3:$I$102,1)</f>
        <v>0</v>
      </c>
      <c r="I40" s="29">
        <f t="shared" si="8"/>
        <v>0</v>
      </c>
      <c r="J40" s="30">
        <f>SUMIFS(欧文原著!$K$3:$K$102,欧文原著!$F$3:$F$102,欧文原著集計1!$A40)</f>
        <v>0</v>
      </c>
      <c r="K40" s="29">
        <f t="shared" si="9"/>
        <v>0</v>
      </c>
      <c r="L40" s="30">
        <f t="shared" si="0"/>
        <v>0</v>
      </c>
      <c r="M40" s="30">
        <f t="shared" si="24"/>
        <v>0</v>
      </c>
      <c r="N40" s="30">
        <f>SUMIFS(欧文原著!$K$3:$K$102,欧文原著!$F$3:$F$102,欧文原著集計1!$A40,欧文原著!$H$3:$H$102,"1st")</f>
        <v>0</v>
      </c>
      <c r="O40" s="29">
        <f t="shared" si="10"/>
        <v>0</v>
      </c>
      <c r="P40" s="30">
        <f t="shared" si="3"/>
        <v>0</v>
      </c>
      <c r="Q40" s="30">
        <f t="shared" si="17"/>
        <v>0</v>
      </c>
      <c r="R40" s="30">
        <f>SUMIFS(欧文原著!$K$3:$K$102,欧文原著!$F$3:$F$102,欧文原著集計1!$A40,欧文原著!$H$3:$H$102,"ECA")</f>
        <v>0</v>
      </c>
      <c r="S40" s="30">
        <f t="shared" si="11"/>
        <v>0</v>
      </c>
      <c r="T40" s="30">
        <f t="shared" si="1"/>
        <v>0</v>
      </c>
      <c r="U40" s="30">
        <f t="shared" si="18"/>
        <v>0</v>
      </c>
      <c r="V40" s="30">
        <f>SUMIFS(欧文原著!$K$3:$K$102,欧文原著!$F$3:$F$102,欧文原著集計1!$A40,欧文原著!$I$3:$I$102,1)</f>
        <v>0</v>
      </c>
      <c r="W40" s="30">
        <f t="shared" si="12"/>
        <v>0</v>
      </c>
      <c r="X40" s="30">
        <f t="shared" si="2"/>
        <v>0</v>
      </c>
      <c r="Y40" s="30">
        <f t="shared" si="19"/>
        <v>0</v>
      </c>
      <c r="Z40" s="30">
        <f>SUMIFS(欧文原著!$L$3:$L$102,欧文原著!$F$3:$F$102,欧文原著集計1!$A40)</f>
        <v>0</v>
      </c>
      <c r="AA40" s="30">
        <f t="shared" si="13"/>
        <v>0</v>
      </c>
      <c r="AB40" s="30">
        <f t="shared" si="4"/>
        <v>0</v>
      </c>
      <c r="AC40" s="30">
        <f t="shared" si="20"/>
        <v>0</v>
      </c>
      <c r="AD40" s="30">
        <f>SUMIFS(欧文原著!$L$3:$L$102,欧文原著!$F$3:$F$102,欧文原著集計1!$A40,欧文原著!$H$3:$H$102,"1st")</f>
        <v>0</v>
      </c>
      <c r="AE40" s="30">
        <f t="shared" si="14"/>
        <v>0</v>
      </c>
      <c r="AF40" s="30">
        <f t="shared" si="5"/>
        <v>0</v>
      </c>
      <c r="AG40" s="30">
        <f t="shared" si="21"/>
        <v>0</v>
      </c>
      <c r="AH40" s="30">
        <f>SUMIFS(欧文原著!$L$3:$L$102,欧文原著!$F$3:$F$102,欧文原著集計1!$A40,欧文原著!$H$3:$H$102,"ECA")</f>
        <v>0</v>
      </c>
      <c r="AI40" s="30">
        <f t="shared" si="15"/>
        <v>0</v>
      </c>
      <c r="AJ40" s="30">
        <f t="shared" si="6"/>
        <v>0</v>
      </c>
      <c r="AK40" s="30">
        <f t="shared" si="22"/>
        <v>0</v>
      </c>
      <c r="AL40" s="30">
        <f>SUMIFS(欧文原著!$L$3:$L$102,欧文原著!$F$3:$F$102,欧文原著集計1!$A40,欧文原著!$I$3:$I$102,1)</f>
        <v>0</v>
      </c>
      <c r="AM40" s="30">
        <f t="shared" si="16"/>
        <v>0</v>
      </c>
      <c r="AN40" s="30">
        <f t="shared" si="7"/>
        <v>0</v>
      </c>
      <c r="AO40" s="30">
        <f t="shared" si="23"/>
        <v>0</v>
      </c>
    </row>
    <row r="41" spans="1:41">
      <c r="A41" s="29">
        <v>2018</v>
      </c>
      <c r="B41" s="29">
        <f>COUNTIFS(欧文原著!$F:$F,欧文原著集計1!$A41)</f>
        <v>0</v>
      </c>
      <c r="C41" s="29">
        <f t="shared" si="8"/>
        <v>0</v>
      </c>
      <c r="D41" s="29">
        <f>COUNTIFS(欧文原著!$F$3:$F$102,欧文原著集計1!$A41,欧文原著!$H$3:$H$102,"1st")</f>
        <v>0</v>
      </c>
      <c r="E41" s="29">
        <f t="shared" si="8"/>
        <v>0</v>
      </c>
      <c r="F41" s="29">
        <f>COUNTIFS(欧文原著!$F$3:$F$102,欧文原著集計1!$A41,欧文原著!$H$3:$H$102,"ECA")</f>
        <v>0</v>
      </c>
      <c r="G41" s="29">
        <f t="shared" si="8"/>
        <v>0</v>
      </c>
      <c r="H41" s="29">
        <f>COUNTIFS(欧文原著!$F$3:$F$102,欧文原著集計1!$A41,欧文原著!$I$3:$I$102,1)</f>
        <v>0</v>
      </c>
      <c r="I41" s="29">
        <f t="shared" si="8"/>
        <v>0</v>
      </c>
      <c r="J41" s="30">
        <f>SUMIFS(欧文原著!$K$3:$K$102,欧文原著!$F$3:$F$102,欧文原著集計1!$A41)</f>
        <v>0</v>
      </c>
      <c r="K41" s="29">
        <f t="shared" si="9"/>
        <v>0</v>
      </c>
      <c r="L41" s="30">
        <f t="shared" si="0"/>
        <v>0</v>
      </c>
      <c r="M41" s="30">
        <f t="shared" si="24"/>
        <v>0</v>
      </c>
      <c r="N41" s="30">
        <f>SUMIFS(欧文原著!$K$3:$K$102,欧文原著!$F$3:$F$102,欧文原著集計1!$A41,欧文原著!$H$3:$H$102,"1st")</f>
        <v>0</v>
      </c>
      <c r="O41" s="29">
        <f t="shared" si="10"/>
        <v>0</v>
      </c>
      <c r="P41" s="30">
        <f t="shared" si="3"/>
        <v>0</v>
      </c>
      <c r="Q41" s="30">
        <f t="shared" si="17"/>
        <v>0</v>
      </c>
      <c r="R41" s="30">
        <f>SUMIFS(欧文原著!$K$3:$K$102,欧文原著!$F$3:$F$102,欧文原著集計1!$A41,欧文原著!$H$3:$H$102,"ECA")</f>
        <v>0</v>
      </c>
      <c r="S41" s="30">
        <f t="shared" si="11"/>
        <v>0</v>
      </c>
      <c r="T41" s="30">
        <f t="shared" si="1"/>
        <v>0</v>
      </c>
      <c r="U41" s="30">
        <f t="shared" si="18"/>
        <v>0</v>
      </c>
      <c r="V41" s="30">
        <f>SUMIFS(欧文原著!$K$3:$K$102,欧文原著!$F$3:$F$102,欧文原著集計1!$A41,欧文原著!$I$3:$I$102,1)</f>
        <v>0</v>
      </c>
      <c r="W41" s="30">
        <f t="shared" si="12"/>
        <v>0</v>
      </c>
      <c r="X41" s="30">
        <f t="shared" si="2"/>
        <v>0</v>
      </c>
      <c r="Y41" s="30">
        <f t="shared" si="19"/>
        <v>0</v>
      </c>
      <c r="Z41" s="30">
        <f>SUMIFS(欧文原著!$L$3:$L$102,欧文原著!$F$3:$F$102,欧文原著集計1!$A41)</f>
        <v>0</v>
      </c>
      <c r="AA41" s="30">
        <f t="shared" si="13"/>
        <v>0</v>
      </c>
      <c r="AB41" s="30">
        <f t="shared" si="4"/>
        <v>0</v>
      </c>
      <c r="AC41" s="30">
        <f t="shared" si="20"/>
        <v>0</v>
      </c>
      <c r="AD41" s="30">
        <f>SUMIFS(欧文原著!$L$3:$L$102,欧文原著!$F$3:$F$102,欧文原著集計1!$A41,欧文原著!$H$3:$H$102,"1st")</f>
        <v>0</v>
      </c>
      <c r="AE41" s="30">
        <f t="shared" si="14"/>
        <v>0</v>
      </c>
      <c r="AF41" s="30">
        <f t="shared" si="5"/>
        <v>0</v>
      </c>
      <c r="AG41" s="30">
        <f t="shared" si="21"/>
        <v>0</v>
      </c>
      <c r="AH41" s="30">
        <f>SUMIFS(欧文原著!$L$3:$L$102,欧文原著!$F$3:$F$102,欧文原著集計1!$A41,欧文原著!$H$3:$H$102,"ECA")</f>
        <v>0</v>
      </c>
      <c r="AI41" s="30">
        <f t="shared" si="15"/>
        <v>0</v>
      </c>
      <c r="AJ41" s="30">
        <f t="shared" si="6"/>
        <v>0</v>
      </c>
      <c r="AK41" s="30">
        <f t="shared" si="22"/>
        <v>0</v>
      </c>
      <c r="AL41" s="30">
        <f>SUMIFS(欧文原著!$L$3:$L$102,欧文原著!$F$3:$F$102,欧文原著集計1!$A41,欧文原著!$I$3:$I$102,1)</f>
        <v>0</v>
      </c>
      <c r="AM41" s="30">
        <f t="shared" si="16"/>
        <v>0</v>
      </c>
      <c r="AN41" s="30">
        <f t="shared" si="7"/>
        <v>0</v>
      </c>
      <c r="AO41" s="30">
        <f t="shared" si="23"/>
        <v>0</v>
      </c>
    </row>
    <row r="42" spans="1:41">
      <c r="A42" s="29">
        <v>2019</v>
      </c>
      <c r="B42" s="29">
        <f>COUNTIFS(欧文原著!$F:$F,欧文原著集計1!$A42)</f>
        <v>0</v>
      </c>
      <c r="C42" s="29">
        <f t="shared" si="8"/>
        <v>0</v>
      </c>
      <c r="D42" s="29">
        <f>COUNTIFS(欧文原著!$F$3:$F$102,欧文原著集計1!$A42,欧文原著!$H$3:$H$102,"1st")</f>
        <v>0</v>
      </c>
      <c r="E42" s="29">
        <f t="shared" si="8"/>
        <v>0</v>
      </c>
      <c r="F42" s="29">
        <f>COUNTIFS(欧文原著!$F$3:$F$102,欧文原著集計1!$A42,欧文原著!$H$3:$H$102,"ECA")</f>
        <v>0</v>
      </c>
      <c r="G42" s="29">
        <f t="shared" si="8"/>
        <v>0</v>
      </c>
      <c r="H42" s="29">
        <f>COUNTIFS(欧文原著!$F$3:$F$102,欧文原著集計1!$A42,欧文原著!$I$3:$I$102,1)</f>
        <v>0</v>
      </c>
      <c r="I42" s="29">
        <f t="shared" si="8"/>
        <v>0</v>
      </c>
      <c r="J42" s="30">
        <f>SUMIFS(欧文原著!$K$3:$K$102,欧文原著!$F$3:$F$102,欧文原著集計1!$A42)</f>
        <v>0</v>
      </c>
      <c r="K42" s="29">
        <f t="shared" si="9"/>
        <v>0</v>
      </c>
      <c r="L42" s="30">
        <f t="shared" si="0"/>
        <v>0</v>
      </c>
      <c r="M42" s="30">
        <f t="shared" si="24"/>
        <v>0</v>
      </c>
      <c r="N42" s="30">
        <f>SUMIFS(欧文原著!$K$3:$K$102,欧文原著!$F$3:$F$102,欧文原著集計1!$A42,欧文原著!$H$3:$H$102,"1st")</f>
        <v>0</v>
      </c>
      <c r="O42" s="29">
        <f t="shared" si="10"/>
        <v>0</v>
      </c>
      <c r="P42" s="30">
        <f t="shared" si="3"/>
        <v>0</v>
      </c>
      <c r="Q42" s="30">
        <f t="shared" si="17"/>
        <v>0</v>
      </c>
      <c r="R42" s="30">
        <f>SUMIFS(欧文原著!$K$3:$K$102,欧文原著!$F$3:$F$102,欧文原著集計1!$A42,欧文原著!$H$3:$H$102,"ECA")</f>
        <v>0</v>
      </c>
      <c r="S42" s="30">
        <f t="shared" si="11"/>
        <v>0</v>
      </c>
      <c r="T42" s="30">
        <f t="shared" si="1"/>
        <v>0</v>
      </c>
      <c r="U42" s="30">
        <f t="shared" si="18"/>
        <v>0</v>
      </c>
      <c r="V42" s="30">
        <f>SUMIFS(欧文原著!$K$3:$K$102,欧文原著!$F$3:$F$102,欧文原著集計1!$A42,欧文原著!$I$3:$I$102,1)</f>
        <v>0</v>
      </c>
      <c r="W42" s="30">
        <f t="shared" si="12"/>
        <v>0</v>
      </c>
      <c r="X42" s="30">
        <f t="shared" si="2"/>
        <v>0</v>
      </c>
      <c r="Y42" s="30">
        <f t="shared" si="19"/>
        <v>0</v>
      </c>
      <c r="Z42" s="30">
        <f>SUMIFS(欧文原著!$L$3:$L$102,欧文原著!$F$3:$F$102,欧文原著集計1!$A42)</f>
        <v>0</v>
      </c>
      <c r="AA42" s="30">
        <f t="shared" si="13"/>
        <v>0</v>
      </c>
      <c r="AB42" s="30">
        <f t="shared" si="4"/>
        <v>0</v>
      </c>
      <c r="AC42" s="30">
        <f t="shared" si="20"/>
        <v>0</v>
      </c>
      <c r="AD42" s="30">
        <f>SUMIFS(欧文原著!$L$3:$L$102,欧文原著!$F$3:$F$102,欧文原著集計1!$A42,欧文原著!$H$3:$H$102,"1st")</f>
        <v>0</v>
      </c>
      <c r="AE42" s="30">
        <f t="shared" si="14"/>
        <v>0</v>
      </c>
      <c r="AF42" s="30">
        <f t="shared" si="5"/>
        <v>0</v>
      </c>
      <c r="AG42" s="30">
        <f t="shared" si="21"/>
        <v>0</v>
      </c>
      <c r="AH42" s="30">
        <f>SUMIFS(欧文原著!$L$3:$L$102,欧文原著!$F$3:$F$102,欧文原著集計1!$A42,欧文原著!$H$3:$H$102,"ECA")</f>
        <v>0</v>
      </c>
      <c r="AI42" s="30">
        <f t="shared" si="15"/>
        <v>0</v>
      </c>
      <c r="AJ42" s="30">
        <f t="shared" si="6"/>
        <v>0</v>
      </c>
      <c r="AK42" s="30">
        <f t="shared" si="22"/>
        <v>0</v>
      </c>
      <c r="AL42" s="30">
        <f>SUMIFS(欧文原著!$L$3:$L$102,欧文原著!$F$3:$F$102,欧文原著集計1!$A42,欧文原著!$I$3:$I$102,1)</f>
        <v>0</v>
      </c>
      <c r="AM42" s="30">
        <f t="shared" si="16"/>
        <v>0</v>
      </c>
      <c r="AN42" s="30">
        <f t="shared" si="7"/>
        <v>0</v>
      </c>
      <c r="AO42" s="30">
        <f t="shared" si="23"/>
        <v>0</v>
      </c>
    </row>
    <row r="43" spans="1:41">
      <c r="A43" s="29">
        <v>2020</v>
      </c>
      <c r="B43" s="29">
        <f>COUNTIFS(欧文原著!$F:$F,欧文原著集計1!$A43)</f>
        <v>0</v>
      </c>
      <c r="C43" s="29">
        <f t="shared" si="8"/>
        <v>0</v>
      </c>
      <c r="D43" s="29">
        <f>COUNTIFS(欧文原著!$F$3:$F$102,欧文原著集計1!$A43,欧文原著!$H$3:$H$102,"1st")</f>
        <v>0</v>
      </c>
      <c r="E43" s="29">
        <f t="shared" si="8"/>
        <v>0</v>
      </c>
      <c r="F43" s="29">
        <f>COUNTIFS(欧文原著!$F$3:$F$102,欧文原著集計1!$A43,欧文原著!$H$3:$H$102,"ECA")</f>
        <v>0</v>
      </c>
      <c r="G43" s="29">
        <f t="shared" si="8"/>
        <v>0</v>
      </c>
      <c r="H43" s="29">
        <f>COUNTIFS(欧文原著!$F$3:$F$102,欧文原著集計1!$A43,欧文原著!$I$3:$I$102,1)</f>
        <v>0</v>
      </c>
      <c r="I43" s="29">
        <f t="shared" si="8"/>
        <v>0</v>
      </c>
      <c r="J43" s="30">
        <f>SUMIFS(欧文原著!$K$3:$K$102,欧文原著!$F$3:$F$102,欧文原著集計1!$A43)</f>
        <v>0</v>
      </c>
      <c r="K43" s="29">
        <f t="shared" si="9"/>
        <v>0</v>
      </c>
      <c r="L43" s="30">
        <f t="shared" si="0"/>
        <v>0</v>
      </c>
      <c r="M43" s="30">
        <f t="shared" si="24"/>
        <v>0</v>
      </c>
      <c r="N43" s="30">
        <f>SUMIFS(欧文原著!$K$3:$K$102,欧文原著!$F$3:$F$102,欧文原著集計1!$A43,欧文原著!$H$3:$H$102,"1st")</f>
        <v>0</v>
      </c>
      <c r="O43" s="29">
        <f t="shared" si="10"/>
        <v>0</v>
      </c>
      <c r="P43" s="30">
        <f t="shared" si="3"/>
        <v>0</v>
      </c>
      <c r="Q43" s="30">
        <f t="shared" si="17"/>
        <v>0</v>
      </c>
      <c r="R43" s="30">
        <f>SUMIFS(欧文原著!$K$3:$K$102,欧文原著!$F$3:$F$102,欧文原著集計1!$A43,欧文原著!$H$3:$H$102,"ECA")</f>
        <v>0</v>
      </c>
      <c r="S43" s="30">
        <f t="shared" si="11"/>
        <v>0</v>
      </c>
      <c r="T43" s="30">
        <f t="shared" si="1"/>
        <v>0</v>
      </c>
      <c r="U43" s="30">
        <f t="shared" si="18"/>
        <v>0</v>
      </c>
      <c r="V43" s="30">
        <f>SUMIFS(欧文原著!$K$3:$K$102,欧文原著!$F$3:$F$102,欧文原著集計1!$A43,欧文原著!$I$3:$I$102,1)</f>
        <v>0</v>
      </c>
      <c r="W43" s="30">
        <f t="shared" si="12"/>
        <v>0</v>
      </c>
      <c r="X43" s="30">
        <f t="shared" si="2"/>
        <v>0</v>
      </c>
      <c r="Y43" s="30">
        <f t="shared" si="19"/>
        <v>0</v>
      </c>
      <c r="Z43" s="30">
        <f>SUMIFS(欧文原著!$L$3:$L$102,欧文原著!$F$3:$F$102,欧文原著集計1!$A43)</f>
        <v>0</v>
      </c>
      <c r="AA43" s="30">
        <f t="shared" si="13"/>
        <v>0</v>
      </c>
      <c r="AB43" s="30">
        <f t="shared" si="4"/>
        <v>0</v>
      </c>
      <c r="AC43" s="30">
        <f t="shared" si="20"/>
        <v>0</v>
      </c>
      <c r="AD43" s="30">
        <f>SUMIFS(欧文原著!$L$3:$L$102,欧文原著!$F$3:$F$102,欧文原著集計1!$A43,欧文原著!$H$3:$H$102,"1st")</f>
        <v>0</v>
      </c>
      <c r="AE43" s="30">
        <f t="shared" si="14"/>
        <v>0</v>
      </c>
      <c r="AF43" s="30">
        <f t="shared" si="5"/>
        <v>0</v>
      </c>
      <c r="AG43" s="30">
        <f t="shared" si="21"/>
        <v>0</v>
      </c>
      <c r="AH43" s="30">
        <f>SUMIFS(欧文原著!$L$3:$L$102,欧文原著!$F$3:$F$102,欧文原著集計1!$A43,欧文原著!$H$3:$H$102,"ECA")</f>
        <v>0</v>
      </c>
      <c r="AI43" s="30">
        <f t="shared" si="15"/>
        <v>0</v>
      </c>
      <c r="AJ43" s="30">
        <f t="shared" si="6"/>
        <v>0</v>
      </c>
      <c r="AK43" s="30">
        <f t="shared" si="22"/>
        <v>0</v>
      </c>
      <c r="AL43" s="30">
        <f>SUMIFS(欧文原著!$L$3:$L$102,欧文原著!$F$3:$F$102,欧文原著集計1!$A43,欧文原著!$I$3:$I$102,1)</f>
        <v>0</v>
      </c>
      <c r="AM43" s="30">
        <f t="shared" si="16"/>
        <v>0</v>
      </c>
      <c r="AN43" s="30">
        <f t="shared" si="7"/>
        <v>0</v>
      </c>
      <c r="AO43" s="30">
        <f t="shared" si="23"/>
        <v>0</v>
      </c>
    </row>
    <row r="44" spans="1:41">
      <c r="A44" s="29">
        <v>2021</v>
      </c>
      <c r="B44" s="29">
        <f>COUNTIFS(欧文原著!$F:$F,欧文原著集計1!$A44)</f>
        <v>0</v>
      </c>
      <c r="C44" s="29">
        <f t="shared" si="8"/>
        <v>0</v>
      </c>
      <c r="D44" s="29">
        <f>COUNTIFS(欧文原著!$F$3:$F$102,欧文原著集計1!$A44,欧文原著!$H$3:$H$102,"1st")</f>
        <v>0</v>
      </c>
      <c r="E44" s="29">
        <f t="shared" si="8"/>
        <v>0</v>
      </c>
      <c r="F44" s="29">
        <f>COUNTIFS(欧文原著!$F$3:$F$102,欧文原著集計1!$A44,欧文原著!$H$3:$H$102,"ECA")</f>
        <v>0</v>
      </c>
      <c r="G44" s="29">
        <f t="shared" si="8"/>
        <v>0</v>
      </c>
      <c r="H44" s="29">
        <f>COUNTIFS(欧文原著!$F$3:$F$102,欧文原著集計1!$A44,欧文原著!$I$3:$I$102,1)</f>
        <v>0</v>
      </c>
      <c r="I44" s="29">
        <f t="shared" si="8"/>
        <v>0</v>
      </c>
      <c r="J44" s="30">
        <f>SUMIFS(欧文原著!$K$3:$K$102,欧文原著!$F$3:$F$102,欧文原著集計1!$A44)</f>
        <v>0</v>
      </c>
      <c r="K44" s="29">
        <f t="shared" si="9"/>
        <v>0</v>
      </c>
      <c r="L44" s="30">
        <f t="shared" si="0"/>
        <v>0</v>
      </c>
      <c r="M44" s="30">
        <f t="shared" si="24"/>
        <v>0</v>
      </c>
      <c r="N44" s="30">
        <f>SUMIFS(欧文原著!$K$3:$K$102,欧文原著!$F$3:$F$102,欧文原著集計1!$A44,欧文原著!$H$3:$H$102,"1st")</f>
        <v>0</v>
      </c>
      <c r="O44" s="29">
        <f t="shared" si="10"/>
        <v>0</v>
      </c>
      <c r="P44" s="30">
        <f t="shared" si="3"/>
        <v>0</v>
      </c>
      <c r="Q44" s="30">
        <f t="shared" si="17"/>
        <v>0</v>
      </c>
      <c r="R44" s="30">
        <f>SUMIFS(欧文原著!$K$3:$K$102,欧文原著!$F$3:$F$102,欧文原著集計1!$A44,欧文原著!$H$3:$H$102,"ECA")</f>
        <v>0</v>
      </c>
      <c r="S44" s="30">
        <f t="shared" si="11"/>
        <v>0</v>
      </c>
      <c r="T44" s="30">
        <f t="shared" si="1"/>
        <v>0</v>
      </c>
      <c r="U44" s="30">
        <f t="shared" si="18"/>
        <v>0</v>
      </c>
      <c r="V44" s="30">
        <f>SUMIFS(欧文原著!$K$3:$K$102,欧文原著!$F$3:$F$102,欧文原著集計1!$A44,欧文原著!$I$3:$I$102,1)</f>
        <v>0</v>
      </c>
      <c r="W44" s="30">
        <f t="shared" si="12"/>
        <v>0</v>
      </c>
      <c r="X44" s="30">
        <f t="shared" si="2"/>
        <v>0</v>
      </c>
      <c r="Y44" s="30">
        <f t="shared" si="19"/>
        <v>0</v>
      </c>
      <c r="Z44" s="30">
        <f>SUMIFS(欧文原著!$L$3:$L$102,欧文原著!$F$3:$F$102,欧文原著集計1!$A44)</f>
        <v>0</v>
      </c>
      <c r="AA44" s="30">
        <f t="shared" si="13"/>
        <v>0</v>
      </c>
      <c r="AB44" s="30">
        <f t="shared" si="4"/>
        <v>0</v>
      </c>
      <c r="AC44" s="30">
        <f t="shared" si="20"/>
        <v>0</v>
      </c>
      <c r="AD44" s="30">
        <f>SUMIFS(欧文原著!$L$3:$L$102,欧文原著!$F$3:$F$102,欧文原著集計1!$A44,欧文原著!$H$3:$H$102,"1st")</f>
        <v>0</v>
      </c>
      <c r="AE44" s="30">
        <f t="shared" si="14"/>
        <v>0</v>
      </c>
      <c r="AF44" s="30">
        <f t="shared" si="5"/>
        <v>0</v>
      </c>
      <c r="AG44" s="30">
        <f t="shared" si="21"/>
        <v>0</v>
      </c>
      <c r="AH44" s="30">
        <f>SUMIFS(欧文原著!$L$3:$L$102,欧文原著!$F$3:$F$102,欧文原著集計1!$A44,欧文原著!$H$3:$H$102,"ECA")</f>
        <v>0</v>
      </c>
      <c r="AI44" s="30">
        <f t="shared" si="15"/>
        <v>0</v>
      </c>
      <c r="AJ44" s="30">
        <f t="shared" si="6"/>
        <v>0</v>
      </c>
      <c r="AK44" s="30">
        <f t="shared" si="22"/>
        <v>0</v>
      </c>
      <c r="AL44" s="30">
        <f>SUMIFS(欧文原著!$L$3:$L$102,欧文原著!$F$3:$F$102,欧文原著集計1!$A44,欧文原著!$I$3:$I$102,1)</f>
        <v>0</v>
      </c>
      <c r="AM44" s="30">
        <f t="shared" si="16"/>
        <v>0</v>
      </c>
      <c r="AN44" s="30">
        <f t="shared" si="7"/>
        <v>0</v>
      </c>
      <c r="AO44" s="30">
        <f t="shared" si="23"/>
        <v>0</v>
      </c>
    </row>
    <row r="45" spans="1:41">
      <c r="A45" s="29">
        <v>2022</v>
      </c>
      <c r="B45" s="29">
        <f>COUNTIFS(欧文原著!$F:$F,欧文原著集計1!$A45)</f>
        <v>0</v>
      </c>
      <c r="C45" s="29">
        <f t="shared" si="8"/>
        <v>0</v>
      </c>
      <c r="D45" s="29">
        <f>COUNTIFS(欧文原著!$F$3:$F$102,欧文原著集計1!$A45,欧文原著!$H$3:$H$102,"1st")</f>
        <v>0</v>
      </c>
      <c r="E45" s="29">
        <f t="shared" si="8"/>
        <v>0</v>
      </c>
      <c r="F45" s="29">
        <f>COUNTIFS(欧文原著!$F$3:$F$102,欧文原著集計1!$A45,欧文原著!$H$3:$H$102,"ECA")</f>
        <v>0</v>
      </c>
      <c r="G45" s="29">
        <f t="shared" si="8"/>
        <v>0</v>
      </c>
      <c r="H45" s="29">
        <f>COUNTIFS(欧文原著!$F$3:$F$102,欧文原著集計1!$A45,欧文原著!$I$3:$I$102,1)</f>
        <v>0</v>
      </c>
      <c r="I45" s="29">
        <f t="shared" si="8"/>
        <v>0</v>
      </c>
      <c r="J45" s="30">
        <f>SUMIFS(欧文原著!$K$3:$K$102,欧文原著!$F$3:$F$102,欧文原著集計1!$A45)</f>
        <v>0</v>
      </c>
      <c r="K45" s="29">
        <f t="shared" si="9"/>
        <v>0</v>
      </c>
      <c r="L45" s="30">
        <f t="shared" si="0"/>
        <v>0</v>
      </c>
      <c r="M45" s="30">
        <f t="shared" si="24"/>
        <v>0</v>
      </c>
      <c r="N45" s="30">
        <f>SUMIFS(欧文原著!$K$3:$K$102,欧文原著!$F$3:$F$102,欧文原著集計1!$A45,欧文原著!$H$3:$H$102,"1st")</f>
        <v>0</v>
      </c>
      <c r="O45" s="29">
        <f t="shared" si="10"/>
        <v>0</v>
      </c>
      <c r="P45" s="30">
        <f t="shared" si="3"/>
        <v>0</v>
      </c>
      <c r="Q45" s="30">
        <f t="shared" si="17"/>
        <v>0</v>
      </c>
      <c r="R45" s="30">
        <f>SUMIFS(欧文原著!$K$3:$K$102,欧文原著!$F$3:$F$102,欧文原著集計1!$A45,欧文原著!$H$3:$H$102,"ECA")</f>
        <v>0</v>
      </c>
      <c r="S45" s="30">
        <f t="shared" si="11"/>
        <v>0</v>
      </c>
      <c r="T45" s="30">
        <f t="shared" si="1"/>
        <v>0</v>
      </c>
      <c r="U45" s="30">
        <f t="shared" si="18"/>
        <v>0</v>
      </c>
      <c r="V45" s="30">
        <f>SUMIFS(欧文原著!$K$3:$K$102,欧文原著!$F$3:$F$102,欧文原著集計1!$A45,欧文原著!$I$3:$I$102,1)</f>
        <v>0</v>
      </c>
      <c r="W45" s="30">
        <f t="shared" si="12"/>
        <v>0</v>
      </c>
      <c r="X45" s="30">
        <f t="shared" si="2"/>
        <v>0</v>
      </c>
      <c r="Y45" s="30">
        <f t="shared" si="19"/>
        <v>0</v>
      </c>
      <c r="Z45" s="30">
        <f>SUMIFS(欧文原著!$L$3:$L$102,欧文原著!$F$3:$F$102,欧文原著集計1!$A45)</f>
        <v>0</v>
      </c>
      <c r="AA45" s="30">
        <f t="shared" si="13"/>
        <v>0</v>
      </c>
      <c r="AB45" s="30">
        <f t="shared" si="4"/>
        <v>0</v>
      </c>
      <c r="AC45" s="30">
        <f t="shared" si="20"/>
        <v>0</v>
      </c>
      <c r="AD45" s="30">
        <f>SUMIFS(欧文原著!$L$3:$L$102,欧文原著!$F$3:$F$102,欧文原著集計1!$A45,欧文原著!$H$3:$H$102,"1st")</f>
        <v>0</v>
      </c>
      <c r="AE45" s="30">
        <f t="shared" si="14"/>
        <v>0</v>
      </c>
      <c r="AF45" s="30">
        <f t="shared" si="5"/>
        <v>0</v>
      </c>
      <c r="AG45" s="30">
        <f t="shared" si="21"/>
        <v>0</v>
      </c>
      <c r="AH45" s="30">
        <f>SUMIFS(欧文原著!$L$3:$L$102,欧文原著!$F$3:$F$102,欧文原著集計1!$A45,欧文原著!$H$3:$H$102,"ECA")</f>
        <v>0</v>
      </c>
      <c r="AI45" s="30">
        <f t="shared" si="15"/>
        <v>0</v>
      </c>
      <c r="AJ45" s="30">
        <f t="shared" si="6"/>
        <v>0</v>
      </c>
      <c r="AK45" s="30">
        <f t="shared" si="22"/>
        <v>0</v>
      </c>
      <c r="AL45" s="30">
        <f>SUMIFS(欧文原著!$L$3:$L$102,欧文原著!$F$3:$F$102,欧文原著集計1!$A45,欧文原著!$I$3:$I$102,1)</f>
        <v>0</v>
      </c>
      <c r="AM45" s="30">
        <f t="shared" si="16"/>
        <v>0</v>
      </c>
      <c r="AN45" s="30">
        <f t="shared" si="7"/>
        <v>0</v>
      </c>
      <c r="AO45" s="30">
        <f t="shared" si="23"/>
        <v>0</v>
      </c>
    </row>
    <row r="46" spans="1:41">
      <c r="A46" s="29">
        <v>2023</v>
      </c>
      <c r="B46" s="29">
        <f>COUNTIFS(欧文原著!$F:$F,欧文原著集計1!$A46)</f>
        <v>0</v>
      </c>
      <c r="C46" s="29">
        <f t="shared" si="8"/>
        <v>0</v>
      </c>
      <c r="D46" s="29">
        <f>COUNTIFS(欧文原著!$F$3:$F$102,欧文原著集計1!$A46,欧文原著!$H$3:$H$102,"1st")</f>
        <v>0</v>
      </c>
      <c r="E46" s="29">
        <f t="shared" si="8"/>
        <v>0</v>
      </c>
      <c r="F46" s="29">
        <f>COUNTIFS(欧文原著!$F$3:$F$102,欧文原著集計1!$A46,欧文原著!$H$3:$H$102,"ECA")</f>
        <v>0</v>
      </c>
      <c r="G46" s="29">
        <f t="shared" si="8"/>
        <v>0</v>
      </c>
      <c r="H46" s="29">
        <f>COUNTIFS(欧文原著!$F$3:$F$102,欧文原著集計1!$A46,欧文原著!$I$3:$I$102,1)</f>
        <v>0</v>
      </c>
      <c r="I46" s="29">
        <f t="shared" si="8"/>
        <v>0</v>
      </c>
      <c r="J46" s="30">
        <f>SUMIFS(欧文原著!$K$3:$K$102,欧文原著!$F$3:$F$102,欧文原著集計1!$A46)</f>
        <v>0</v>
      </c>
      <c r="K46" s="29">
        <f t="shared" si="9"/>
        <v>0</v>
      </c>
      <c r="L46" s="30">
        <f t="shared" si="0"/>
        <v>0</v>
      </c>
      <c r="M46" s="30">
        <f t="shared" si="24"/>
        <v>0</v>
      </c>
      <c r="N46" s="30">
        <f>SUMIFS(欧文原著!$K$3:$K$102,欧文原著!$F$3:$F$102,欧文原著集計1!$A46,欧文原著!$H$3:$H$102,"1st")</f>
        <v>0</v>
      </c>
      <c r="O46" s="29">
        <f t="shared" si="10"/>
        <v>0</v>
      </c>
      <c r="P46" s="30">
        <f t="shared" si="3"/>
        <v>0</v>
      </c>
      <c r="Q46" s="30">
        <f t="shared" si="17"/>
        <v>0</v>
      </c>
      <c r="R46" s="30">
        <f>SUMIFS(欧文原著!$K$3:$K$102,欧文原著!$F$3:$F$102,欧文原著集計1!$A46,欧文原著!$H$3:$H$102,"ECA")</f>
        <v>0</v>
      </c>
      <c r="S46" s="30">
        <f t="shared" si="11"/>
        <v>0</v>
      </c>
      <c r="T46" s="30">
        <f t="shared" si="1"/>
        <v>0</v>
      </c>
      <c r="U46" s="30">
        <f t="shared" si="18"/>
        <v>0</v>
      </c>
      <c r="V46" s="30">
        <f>SUMIFS(欧文原著!$K$3:$K$102,欧文原著!$F$3:$F$102,欧文原著集計1!$A46,欧文原著!$I$3:$I$102,1)</f>
        <v>0</v>
      </c>
      <c r="W46" s="30">
        <f t="shared" si="12"/>
        <v>0</v>
      </c>
      <c r="X46" s="30">
        <f t="shared" si="2"/>
        <v>0</v>
      </c>
      <c r="Y46" s="30">
        <f t="shared" si="19"/>
        <v>0</v>
      </c>
      <c r="Z46" s="30">
        <f>SUMIFS(欧文原著!$L$3:$L$102,欧文原著!$F$3:$F$102,欧文原著集計1!$A46)</f>
        <v>0</v>
      </c>
      <c r="AA46" s="30">
        <f t="shared" si="13"/>
        <v>0</v>
      </c>
      <c r="AB46" s="30">
        <f t="shared" si="4"/>
        <v>0</v>
      </c>
      <c r="AC46" s="30">
        <f t="shared" si="20"/>
        <v>0</v>
      </c>
      <c r="AD46" s="30">
        <f>SUMIFS(欧文原著!$L$3:$L$102,欧文原著!$F$3:$F$102,欧文原著集計1!$A46,欧文原著!$H$3:$H$102,"1st")</f>
        <v>0</v>
      </c>
      <c r="AE46" s="30">
        <f t="shared" si="14"/>
        <v>0</v>
      </c>
      <c r="AF46" s="30">
        <f t="shared" si="5"/>
        <v>0</v>
      </c>
      <c r="AG46" s="30">
        <f t="shared" si="21"/>
        <v>0</v>
      </c>
      <c r="AH46" s="30">
        <f>SUMIFS(欧文原著!$L$3:$L$102,欧文原著!$F$3:$F$102,欧文原著集計1!$A46,欧文原著!$H$3:$H$102,"ECA")</f>
        <v>0</v>
      </c>
      <c r="AI46" s="30">
        <f t="shared" si="15"/>
        <v>0</v>
      </c>
      <c r="AJ46" s="30">
        <f t="shared" si="6"/>
        <v>0</v>
      </c>
      <c r="AK46" s="30">
        <f t="shared" si="22"/>
        <v>0</v>
      </c>
      <c r="AL46" s="30">
        <f>SUMIFS(欧文原著!$L$3:$L$102,欧文原著!$F$3:$F$102,欧文原著集計1!$A46,欧文原著!$I$3:$I$102,1)</f>
        <v>0</v>
      </c>
      <c r="AM46" s="30">
        <f t="shared" si="16"/>
        <v>0</v>
      </c>
      <c r="AN46" s="30">
        <f t="shared" si="7"/>
        <v>0</v>
      </c>
      <c r="AO46" s="30">
        <f t="shared" si="23"/>
        <v>0</v>
      </c>
    </row>
    <row r="47" spans="1:41">
      <c r="A47" s="29">
        <v>2024</v>
      </c>
      <c r="B47" s="29">
        <f>COUNTIFS(欧文原著!$F:$F,欧文原著集計1!$A47)</f>
        <v>0</v>
      </c>
      <c r="C47" s="29">
        <f t="shared" si="8"/>
        <v>0</v>
      </c>
      <c r="D47" s="29">
        <f>COUNTIFS(欧文原著!$F$3:$F$102,欧文原著集計1!$A47,欧文原著!$H$3:$H$102,"1st")</f>
        <v>0</v>
      </c>
      <c r="E47" s="29">
        <f t="shared" si="8"/>
        <v>0</v>
      </c>
      <c r="F47" s="29">
        <f>COUNTIFS(欧文原著!$F$3:$F$102,欧文原著集計1!$A47,欧文原著!$H$3:$H$102,"ECA")</f>
        <v>0</v>
      </c>
      <c r="G47" s="29">
        <f t="shared" si="8"/>
        <v>0</v>
      </c>
      <c r="H47" s="29">
        <f>COUNTIFS(欧文原著!$F$3:$F$102,欧文原著集計1!$A47,欧文原著!$I$3:$I$102,1)</f>
        <v>0</v>
      </c>
      <c r="I47" s="29">
        <f t="shared" si="8"/>
        <v>0</v>
      </c>
      <c r="J47" s="30">
        <f>SUMIFS(欧文原著!$K$3:$K$102,欧文原著!$F$3:$F$102,欧文原著集計1!$A47)</f>
        <v>0</v>
      </c>
      <c r="K47" s="29">
        <f t="shared" si="9"/>
        <v>0</v>
      </c>
      <c r="L47" s="30">
        <f t="shared" si="0"/>
        <v>0</v>
      </c>
      <c r="M47" s="30">
        <f t="shared" si="24"/>
        <v>0</v>
      </c>
      <c r="N47" s="30">
        <f>SUMIFS(欧文原著!$K$3:$K$102,欧文原著!$F$3:$F$102,欧文原著集計1!$A47,欧文原著!$H$3:$H$102,"1st")</f>
        <v>0</v>
      </c>
      <c r="O47" s="29">
        <f t="shared" si="10"/>
        <v>0</v>
      </c>
      <c r="P47" s="30">
        <f t="shared" si="3"/>
        <v>0</v>
      </c>
      <c r="Q47" s="30">
        <f t="shared" si="17"/>
        <v>0</v>
      </c>
      <c r="R47" s="30">
        <f>SUMIFS(欧文原著!$K$3:$K$102,欧文原著!$F$3:$F$102,欧文原著集計1!$A47,欧文原著!$H$3:$H$102,"ECA")</f>
        <v>0</v>
      </c>
      <c r="S47" s="30">
        <f t="shared" si="11"/>
        <v>0</v>
      </c>
      <c r="T47" s="30">
        <f t="shared" si="1"/>
        <v>0</v>
      </c>
      <c r="U47" s="30">
        <f t="shared" si="18"/>
        <v>0</v>
      </c>
      <c r="V47" s="30">
        <f>SUMIFS(欧文原著!$K$3:$K$102,欧文原著!$F$3:$F$102,欧文原著集計1!$A47,欧文原著!$I$3:$I$102,1)</f>
        <v>0</v>
      </c>
      <c r="W47" s="30">
        <f t="shared" si="12"/>
        <v>0</v>
      </c>
      <c r="X47" s="30">
        <f t="shared" si="2"/>
        <v>0</v>
      </c>
      <c r="Y47" s="30">
        <f t="shared" si="19"/>
        <v>0</v>
      </c>
      <c r="Z47" s="30">
        <f>SUMIFS(欧文原著!$L$3:$L$102,欧文原著!$F$3:$F$102,欧文原著集計1!$A47)</f>
        <v>0</v>
      </c>
      <c r="AA47" s="30">
        <f t="shared" si="13"/>
        <v>0</v>
      </c>
      <c r="AB47" s="30">
        <f t="shared" si="4"/>
        <v>0</v>
      </c>
      <c r="AC47" s="30">
        <f t="shared" si="20"/>
        <v>0</v>
      </c>
      <c r="AD47" s="30">
        <f>SUMIFS(欧文原著!$L$3:$L$102,欧文原著!$F$3:$F$102,欧文原著集計1!$A47,欧文原著!$H$3:$H$102,"1st")</f>
        <v>0</v>
      </c>
      <c r="AE47" s="30">
        <f t="shared" si="14"/>
        <v>0</v>
      </c>
      <c r="AF47" s="30">
        <f t="shared" si="5"/>
        <v>0</v>
      </c>
      <c r="AG47" s="30">
        <f t="shared" si="21"/>
        <v>0</v>
      </c>
      <c r="AH47" s="30">
        <f>SUMIFS(欧文原著!$L$3:$L$102,欧文原著!$F$3:$F$102,欧文原著集計1!$A47,欧文原著!$H$3:$H$102,"ECA")</f>
        <v>0</v>
      </c>
      <c r="AI47" s="30">
        <f t="shared" si="15"/>
        <v>0</v>
      </c>
      <c r="AJ47" s="30">
        <f t="shared" si="6"/>
        <v>0</v>
      </c>
      <c r="AK47" s="30">
        <f t="shared" si="22"/>
        <v>0</v>
      </c>
      <c r="AL47" s="30">
        <f>SUMIFS(欧文原著!$L$3:$L$102,欧文原著!$F$3:$F$102,欧文原著集計1!$A47,欧文原著!$I$3:$I$102,1)</f>
        <v>0</v>
      </c>
      <c r="AM47" s="30">
        <f t="shared" si="16"/>
        <v>0</v>
      </c>
      <c r="AN47" s="30">
        <f t="shared" si="7"/>
        <v>0</v>
      </c>
      <c r="AO47" s="30">
        <f t="shared" si="23"/>
        <v>0</v>
      </c>
    </row>
    <row r="48" spans="1:41">
      <c r="A48" s="29">
        <v>2025</v>
      </c>
      <c r="B48" s="29">
        <f>COUNTIFS(欧文原著!$F:$F,欧文原著集計1!$A48)</f>
        <v>0</v>
      </c>
      <c r="C48" s="29">
        <f t="shared" si="8"/>
        <v>0</v>
      </c>
      <c r="D48" s="29">
        <f>COUNTIFS(欧文原著!$F$3:$F$102,欧文原著集計1!$A48,欧文原著!$H$3:$H$102,"1st")</f>
        <v>0</v>
      </c>
      <c r="E48" s="29">
        <f t="shared" si="8"/>
        <v>0</v>
      </c>
      <c r="F48" s="29">
        <f>COUNTIFS(欧文原著!$F$3:$F$102,欧文原著集計1!$A48,欧文原著!$H$3:$H$102,"ECA")</f>
        <v>0</v>
      </c>
      <c r="G48" s="29">
        <f t="shared" si="8"/>
        <v>0</v>
      </c>
      <c r="H48" s="29">
        <f>COUNTIFS(欧文原著!$F$3:$F$102,欧文原著集計1!$A48,欧文原著!$I$3:$I$102,1)</f>
        <v>0</v>
      </c>
      <c r="I48" s="29">
        <f t="shared" si="8"/>
        <v>0</v>
      </c>
      <c r="J48" s="30">
        <f>SUMIFS(欧文原著!$K$3:$K$102,欧文原著!$F$3:$F$102,欧文原著集計1!$A48)</f>
        <v>0</v>
      </c>
      <c r="K48" s="29">
        <f t="shared" si="9"/>
        <v>0</v>
      </c>
      <c r="L48" s="30">
        <f t="shared" si="0"/>
        <v>0</v>
      </c>
      <c r="M48" s="30">
        <f t="shared" si="24"/>
        <v>0</v>
      </c>
      <c r="N48" s="30">
        <f>SUMIFS(欧文原著!$K$3:$K$102,欧文原著!$F$3:$F$102,欧文原著集計1!$A48,欧文原著!$H$3:$H$102,"1st")</f>
        <v>0</v>
      </c>
      <c r="O48" s="29">
        <f t="shared" si="10"/>
        <v>0</v>
      </c>
      <c r="P48" s="30">
        <f t="shared" si="3"/>
        <v>0</v>
      </c>
      <c r="Q48" s="30">
        <f t="shared" si="17"/>
        <v>0</v>
      </c>
      <c r="R48" s="30">
        <f>SUMIFS(欧文原著!$K$3:$K$102,欧文原著!$F$3:$F$102,欧文原著集計1!$A48,欧文原著!$H$3:$H$102,"ECA")</f>
        <v>0</v>
      </c>
      <c r="S48" s="30">
        <f t="shared" si="11"/>
        <v>0</v>
      </c>
      <c r="T48" s="30">
        <f t="shared" si="1"/>
        <v>0</v>
      </c>
      <c r="U48" s="30">
        <f t="shared" si="18"/>
        <v>0</v>
      </c>
      <c r="V48" s="30">
        <f>SUMIFS(欧文原著!$K$3:$K$102,欧文原著!$F$3:$F$102,欧文原著集計1!$A48,欧文原著!$I$3:$I$102,1)</f>
        <v>0</v>
      </c>
      <c r="W48" s="30">
        <f t="shared" si="12"/>
        <v>0</v>
      </c>
      <c r="X48" s="30">
        <f t="shared" si="2"/>
        <v>0</v>
      </c>
      <c r="Y48" s="30">
        <f t="shared" si="19"/>
        <v>0</v>
      </c>
      <c r="Z48" s="30">
        <f>SUMIFS(欧文原著!$L$3:$L$102,欧文原著!$F$3:$F$102,欧文原著集計1!$A48)</f>
        <v>0</v>
      </c>
      <c r="AA48" s="30">
        <f t="shared" si="13"/>
        <v>0</v>
      </c>
      <c r="AB48" s="30">
        <f t="shared" si="4"/>
        <v>0</v>
      </c>
      <c r="AC48" s="30">
        <f t="shared" si="20"/>
        <v>0</v>
      </c>
      <c r="AD48" s="30">
        <f>SUMIFS(欧文原著!$L$3:$L$102,欧文原著!$F$3:$F$102,欧文原著集計1!$A48,欧文原著!$H$3:$H$102,"1st")</f>
        <v>0</v>
      </c>
      <c r="AE48" s="30">
        <f t="shared" si="14"/>
        <v>0</v>
      </c>
      <c r="AF48" s="30">
        <f t="shared" si="5"/>
        <v>0</v>
      </c>
      <c r="AG48" s="30">
        <f t="shared" si="21"/>
        <v>0</v>
      </c>
      <c r="AH48" s="30">
        <f>SUMIFS(欧文原著!$L$3:$L$102,欧文原著!$F$3:$F$102,欧文原著集計1!$A48,欧文原著!$H$3:$H$102,"ECA")</f>
        <v>0</v>
      </c>
      <c r="AI48" s="30">
        <f t="shared" si="15"/>
        <v>0</v>
      </c>
      <c r="AJ48" s="30">
        <f t="shared" si="6"/>
        <v>0</v>
      </c>
      <c r="AK48" s="30">
        <f t="shared" si="22"/>
        <v>0</v>
      </c>
      <c r="AL48" s="30">
        <f>SUMIFS(欧文原著!$L$3:$L$102,欧文原著!$F$3:$F$102,欧文原著集計1!$A48,欧文原著!$I$3:$I$102,1)</f>
        <v>0</v>
      </c>
      <c r="AM48" s="30">
        <f t="shared" si="16"/>
        <v>0</v>
      </c>
      <c r="AN48" s="30">
        <f t="shared" si="7"/>
        <v>0</v>
      </c>
      <c r="AO48" s="30">
        <f t="shared" si="23"/>
        <v>0</v>
      </c>
    </row>
  </sheetData>
  <mergeCells count="1">
    <mergeCell ref="A1:I1"/>
  </mergeCells>
  <phoneticPr fontId="2"/>
  <conditionalFormatting sqref="J3:J48">
    <cfRule type="cellIs" dxfId="11" priority="16" operator="greaterThan">
      <formula>0</formula>
    </cfRule>
  </conditionalFormatting>
  <conditionalFormatting sqref="N3:N48">
    <cfRule type="cellIs" dxfId="10" priority="15" operator="greaterThan">
      <formula>0</formula>
    </cfRule>
  </conditionalFormatting>
  <conditionalFormatting sqref="R3:R48">
    <cfRule type="cellIs" dxfId="9" priority="14" operator="greaterThan">
      <formula>0</formula>
    </cfRule>
  </conditionalFormatting>
  <conditionalFormatting sqref="V3:V48">
    <cfRule type="cellIs" dxfId="8" priority="13" operator="greaterThan">
      <formula>0</formula>
    </cfRule>
  </conditionalFormatting>
  <conditionalFormatting sqref="Z3:Z48">
    <cfRule type="cellIs" dxfId="7" priority="12" operator="greaterThan">
      <formula>0</formula>
    </cfRule>
  </conditionalFormatting>
  <conditionalFormatting sqref="AD3:AD48">
    <cfRule type="cellIs" dxfId="6" priority="11" operator="greaterThan">
      <formula>1.158</formula>
    </cfRule>
  </conditionalFormatting>
  <conditionalFormatting sqref="AH3:AH48">
    <cfRule type="cellIs" dxfId="5" priority="10" operator="greaterThan">
      <formula>0</formula>
    </cfRule>
  </conditionalFormatting>
  <conditionalFormatting sqref="AL3:AL48">
    <cfRule type="cellIs" dxfId="4" priority="9" operator="greaterThan">
      <formula>0</formula>
    </cfRule>
  </conditionalFormatting>
  <conditionalFormatting sqref="B3:B48">
    <cfRule type="cellIs" dxfId="3" priority="4" operator="greaterThan">
      <formula>0</formula>
    </cfRule>
  </conditionalFormatting>
  <conditionalFormatting sqref="D3:D48">
    <cfRule type="cellIs" dxfId="2" priority="3" operator="greaterThan">
      <formula>0</formula>
    </cfRule>
  </conditionalFormatting>
  <conditionalFormatting sqref="F3:F48">
    <cfRule type="cellIs" dxfId="1" priority="2" operator="greaterThan">
      <formula>0</formula>
    </cfRule>
  </conditionalFormatting>
  <conditionalFormatting sqref="H3:H48">
    <cfRule type="cellIs" dxfId="0" priority="1" operator="greaterThan">
      <formula>0</formula>
    </cfRule>
  </conditionalFormatting>
  <pageMargins left="0.2" right="0.2" top="0.75" bottom="0.75" header="0.3" footer="0.3"/>
  <pageSetup paperSize="9" scale="44" orientation="landscape" r:id="rId1"/>
  <colBreaks count="1" manualBreakCount="1">
    <brk id="25" max="1048575" man="1"/>
  </colBreaks>
  <ignoredErrors>
    <ignoredError sqref="N3 N4:N48 R4:R48 V3:V48 Z5:Z48 AD3:AD48 AH4:AH48 AL3:AL4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04"/>
  <sheetViews>
    <sheetView tabSelected="1" view="pageBreakPreview" zoomScale="40" zoomScaleNormal="55" zoomScaleSheetLayoutView="40" zoomScalePageLayoutView="70" workbookViewId="0">
      <pane xSplit="2" ySplit="2" topLeftCell="C3" activePane="bottomRight" state="frozen"/>
      <selection activeCell="B14" sqref="B14"/>
      <selection pane="topRight" activeCell="B14" sqref="B14"/>
      <selection pane="bottomLeft" activeCell="B14" sqref="B14"/>
      <selection pane="bottomRight" activeCell="B14" sqref="B14"/>
    </sheetView>
  </sheetViews>
  <sheetFormatPr defaultRowHeight="56.25" customHeight="1"/>
  <cols>
    <col min="1" max="1" width="5.625" style="9" customWidth="1"/>
    <col min="2" max="2" width="3.625" style="9" hidden="1" customWidth="1"/>
    <col min="3" max="3" width="37.5" style="9" customWidth="1"/>
    <col min="4" max="5" width="37.5" style="10" customWidth="1"/>
    <col min="6" max="6" width="7.5" style="9" bestFit="1" customWidth="1"/>
    <col min="7" max="7" width="7.5" style="9" customWidth="1"/>
    <col min="8" max="8" width="10.5" style="9" bestFit="1" customWidth="1"/>
    <col min="9" max="14" width="7.5" style="9" customWidth="1"/>
    <col min="15" max="15" width="7.5" style="5" customWidth="1"/>
    <col min="16" max="16" width="11.875" style="5" customWidth="1"/>
    <col min="17" max="16384" width="9" style="5"/>
  </cols>
  <sheetData>
    <row r="1" spans="1:16" s="18" customFormat="1" ht="56.25" customHeight="1">
      <c r="A1" s="16"/>
      <c r="B1" s="25" t="s">
        <v>35</v>
      </c>
      <c r="C1" s="61" t="str">
        <f ca="1">RIGHT(CELL("filename",A1),LEN(CELL("filename",A1))-FIND("]",CELL("filename",A1)))</f>
        <v>欧文原著</v>
      </c>
      <c r="D1" s="62" t="str">
        <f>IF(INDEX!B3="","",INDEX!B3)</f>
        <v/>
      </c>
      <c r="E1" s="62" t="str">
        <f>IF(INDEX!B5="","",INDEX!B5)</f>
        <v/>
      </c>
      <c r="F1" s="16"/>
      <c r="G1" s="16"/>
      <c r="H1" s="16"/>
      <c r="I1" s="9"/>
      <c r="J1" s="9"/>
      <c r="K1" s="9"/>
      <c r="L1" s="9"/>
      <c r="M1" s="9"/>
      <c r="N1" s="9"/>
      <c r="P1" s="79" t="s">
        <v>210</v>
      </c>
    </row>
    <row r="2" spans="1:16" ht="27.75" customHeight="1" thickBot="1">
      <c r="A2" s="14" t="s">
        <v>0</v>
      </c>
      <c r="B2" s="24" t="s">
        <v>34</v>
      </c>
      <c r="C2" s="14" t="s">
        <v>6</v>
      </c>
      <c r="D2" s="15" t="s">
        <v>7</v>
      </c>
      <c r="E2" s="15" t="s">
        <v>8</v>
      </c>
      <c r="F2" s="14" t="s">
        <v>1</v>
      </c>
      <c r="G2" s="14" t="s">
        <v>9</v>
      </c>
      <c r="H2" s="14" t="s">
        <v>15</v>
      </c>
      <c r="I2" s="14" t="s">
        <v>28</v>
      </c>
      <c r="J2" s="56" t="s">
        <v>208</v>
      </c>
      <c r="K2" s="14" t="s">
        <v>2</v>
      </c>
      <c r="L2" s="56" t="s">
        <v>27</v>
      </c>
      <c r="M2" s="56" t="s">
        <v>100</v>
      </c>
      <c r="N2" s="56" t="s">
        <v>101</v>
      </c>
      <c r="O2" s="14" t="s">
        <v>98</v>
      </c>
    </row>
    <row r="3" spans="1:16" ht="63.75" customHeight="1" thickTop="1">
      <c r="A3" s="12">
        <v>1</v>
      </c>
      <c r="B3" s="12">
        <f>INDEX!$B$5</f>
        <v>0</v>
      </c>
      <c r="C3" s="68"/>
      <c r="D3" s="68"/>
      <c r="E3" s="68"/>
      <c r="F3" s="69"/>
      <c r="G3" s="69"/>
      <c r="H3" s="70"/>
      <c r="I3" s="70"/>
      <c r="J3" s="72"/>
      <c r="K3" s="71"/>
      <c r="L3" s="80"/>
      <c r="M3" s="72"/>
      <c r="N3" s="72"/>
      <c r="O3" s="73"/>
    </row>
    <row r="4" spans="1:16" ht="64.5" customHeight="1">
      <c r="A4" s="6">
        <v>2</v>
      </c>
      <c r="B4" s="12">
        <f>INDEX!$B$5</f>
        <v>0</v>
      </c>
      <c r="C4" s="68"/>
      <c r="D4" s="68"/>
      <c r="E4" s="68"/>
      <c r="F4" s="69"/>
      <c r="G4" s="69"/>
      <c r="H4" s="70"/>
      <c r="I4" s="70"/>
      <c r="J4" s="72"/>
      <c r="K4" s="71"/>
      <c r="L4" s="80"/>
      <c r="M4" s="72"/>
      <c r="N4" s="72"/>
      <c r="O4" s="73"/>
    </row>
    <row r="5" spans="1:16" ht="63.75" customHeight="1">
      <c r="A5" s="6">
        <v>3</v>
      </c>
      <c r="B5" s="12">
        <f>INDEX!$B$5</f>
        <v>0</v>
      </c>
      <c r="C5" s="68"/>
      <c r="D5" s="68"/>
      <c r="E5" s="68"/>
      <c r="F5" s="69"/>
      <c r="G5" s="69"/>
      <c r="H5" s="70"/>
      <c r="I5" s="70"/>
      <c r="J5" s="72"/>
      <c r="K5" s="71"/>
      <c r="L5" s="80"/>
      <c r="M5" s="72"/>
      <c r="N5" s="72"/>
      <c r="O5" s="73"/>
    </row>
    <row r="6" spans="1:16" ht="63.75" customHeight="1">
      <c r="A6" s="6">
        <v>4</v>
      </c>
      <c r="B6" s="12">
        <f>INDEX!$B$5</f>
        <v>0</v>
      </c>
      <c r="C6" s="68"/>
      <c r="D6" s="68"/>
      <c r="E6" s="68"/>
      <c r="F6" s="69"/>
      <c r="G6" s="69"/>
      <c r="H6" s="70"/>
      <c r="I6" s="70"/>
      <c r="J6" s="72"/>
      <c r="K6" s="71"/>
      <c r="L6" s="80"/>
      <c r="M6" s="72"/>
      <c r="N6" s="72"/>
      <c r="O6" s="73"/>
    </row>
    <row r="7" spans="1:16" ht="63.75" customHeight="1">
      <c r="A7" s="6">
        <v>5</v>
      </c>
      <c r="B7" s="12">
        <f>INDEX!$B$5</f>
        <v>0</v>
      </c>
      <c r="C7" s="68"/>
      <c r="D7" s="68"/>
      <c r="E7" s="68"/>
      <c r="F7" s="69"/>
      <c r="G7" s="69"/>
      <c r="H7" s="70"/>
      <c r="I7" s="70"/>
      <c r="J7" s="72"/>
      <c r="K7" s="71"/>
      <c r="L7" s="80"/>
      <c r="M7" s="72"/>
      <c r="N7" s="72"/>
      <c r="O7" s="73"/>
    </row>
    <row r="8" spans="1:16" ht="63.75" customHeight="1">
      <c r="A8" s="6">
        <v>6</v>
      </c>
      <c r="B8" s="12">
        <f>INDEX!$B$5</f>
        <v>0</v>
      </c>
      <c r="C8" s="68"/>
      <c r="D8" s="68"/>
      <c r="E8" s="68"/>
      <c r="F8" s="69"/>
      <c r="G8" s="69"/>
      <c r="H8" s="70"/>
      <c r="I8" s="70"/>
      <c r="J8" s="72"/>
      <c r="K8" s="71"/>
      <c r="L8" s="80"/>
      <c r="M8" s="72"/>
      <c r="N8" s="72"/>
      <c r="O8" s="73"/>
    </row>
    <row r="9" spans="1:16" ht="63.75" customHeight="1">
      <c r="A9" s="6">
        <v>7</v>
      </c>
      <c r="B9" s="12">
        <f>INDEX!$B$5</f>
        <v>0</v>
      </c>
      <c r="C9" s="68"/>
      <c r="D9" s="68"/>
      <c r="E9" s="68"/>
      <c r="F9" s="69"/>
      <c r="G9" s="69"/>
      <c r="H9" s="70"/>
      <c r="I9" s="70"/>
      <c r="J9" s="72"/>
      <c r="K9" s="71"/>
      <c r="L9" s="80"/>
      <c r="M9" s="72"/>
      <c r="N9" s="72"/>
      <c r="O9" s="73"/>
    </row>
    <row r="10" spans="1:16" ht="63.75" customHeight="1">
      <c r="A10" s="6">
        <v>8</v>
      </c>
      <c r="B10" s="12">
        <f>INDEX!$B$5</f>
        <v>0</v>
      </c>
      <c r="C10" s="68"/>
      <c r="D10" s="68"/>
      <c r="E10" s="68"/>
      <c r="F10" s="69"/>
      <c r="G10" s="69"/>
      <c r="H10" s="70"/>
      <c r="I10" s="70"/>
      <c r="J10" s="72"/>
      <c r="K10" s="71"/>
      <c r="L10" s="80"/>
      <c r="M10" s="72"/>
      <c r="N10" s="72"/>
      <c r="O10" s="73"/>
    </row>
    <row r="11" spans="1:16" ht="63.75" customHeight="1">
      <c r="A11" s="6">
        <v>9</v>
      </c>
      <c r="B11" s="12">
        <f>INDEX!$B$5</f>
        <v>0</v>
      </c>
      <c r="C11" s="68"/>
      <c r="D11" s="68"/>
      <c r="E11" s="68"/>
      <c r="F11" s="69"/>
      <c r="G11" s="69"/>
      <c r="H11" s="70"/>
      <c r="I11" s="70"/>
      <c r="J11" s="72"/>
      <c r="K11" s="71"/>
      <c r="L11" s="80"/>
      <c r="M11" s="72"/>
      <c r="N11" s="72"/>
      <c r="O11" s="73"/>
    </row>
    <row r="12" spans="1:16" ht="63.75" customHeight="1">
      <c r="A12" s="6">
        <v>10</v>
      </c>
      <c r="B12" s="12">
        <f>INDEX!$B$5</f>
        <v>0</v>
      </c>
      <c r="C12" s="68"/>
      <c r="D12" s="68"/>
      <c r="E12" s="68"/>
      <c r="F12" s="69"/>
      <c r="G12" s="69"/>
      <c r="H12" s="70"/>
      <c r="I12" s="70"/>
      <c r="J12" s="72"/>
      <c r="K12" s="71"/>
      <c r="L12" s="80"/>
      <c r="M12" s="72"/>
      <c r="N12" s="72"/>
      <c r="O12" s="73"/>
    </row>
    <row r="13" spans="1:16" ht="63.75" customHeight="1">
      <c r="A13" s="6">
        <v>11</v>
      </c>
      <c r="B13" s="12">
        <f>INDEX!$B$5</f>
        <v>0</v>
      </c>
      <c r="C13" s="68"/>
      <c r="D13" s="68"/>
      <c r="E13" s="68"/>
      <c r="F13" s="69"/>
      <c r="G13" s="69"/>
      <c r="H13" s="70"/>
      <c r="I13" s="70"/>
      <c r="J13" s="72"/>
      <c r="K13" s="71"/>
      <c r="L13" s="80"/>
      <c r="M13" s="72"/>
      <c r="N13" s="72"/>
      <c r="O13" s="73"/>
    </row>
    <row r="14" spans="1:16" ht="63.75" customHeight="1">
      <c r="A14" s="6">
        <v>12</v>
      </c>
      <c r="B14" s="12">
        <f>INDEX!$B$5</f>
        <v>0</v>
      </c>
      <c r="C14" s="68"/>
      <c r="D14" s="68"/>
      <c r="E14" s="68"/>
      <c r="F14" s="69"/>
      <c r="G14" s="69"/>
      <c r="H14" s="70"/>
      <c r="I14" s="70"/>
      <c r="J14" s="72"/>
      <c r="K14" s="71"/>
      <c r="L14" s="80"/>
      <c r="M14" s="72"/>
      <c r="N14" s="72"/>
      <c r="O14" s="73"/>
    </row>
    <row r="15" spans="1:16" ht="63.75" customHeight="1">
      <c r="A15" s="6">
        <v>13</v>
      </c>
      <c r="B15" s="12">
        <f>INDEX!$B$5</f>
        <v>0</v>
      </c>
      <c r="C15" s="68"/>
      <c r="D15" s="68"/>
      <c r="E15" s="68"/>
      <c r="F15" s="69"/>
      <c r="G15" s="69"/>
      <c r="H15" s="70"/>
      <c r="I15" s="70"/>
      <c r="J15" s="72"/>
      <c r="K15" s="71"/>
      <c r="L15" s="80"/>
      <c r="M15" s="72"/>
      <c r="N15" s="72"/>
      <c r="O15" s="73"/>
    </row>
    <row r="16" spans="1:16" ht="63.75" customHeight="1">
      <c r="A16" s="6">
        <v>14</v>
      </c>
      <c r="B16" s="12">
        <f>INDEX!$B$5</f>
        <v>0</v>
      </c>
      <c r="C16" s="68"/>
      <c r="D16" s="68"/>
      <c r="E16" s="68"/>
      <c r="F16" s="69"/>
      <c r="G16" s="69"/>
      <c r="H16" s="70"/>
      <c r="I16" s="70"/>
      <c r="J16" s="72"/>
      <c r="K16" s="71"/>
      <c r="L16" s="80"/>
      <c r="M16" s="72"/>
      <c r="N16" s="72"/>
      <c r="O16" s="73"/>
    </row>
    <row r="17" spans="1:15" ht="63.75" customHeight="1">
      <c r="A17" s="6">
        <v>15</v>
      </c>
      <c r="B17" s="12">
        <f>INDEX!$B$5</f>
        <v>0</v>
      </c>
      <c r="C17" s="68"/>
      <c r="D17" s="68"/>
      <c r="E17" s="68"/>
      <c r="F17" s="69"/>
      <c r="G17" s="69"/>
      <c r="H17" s="70"/>
      <c r="I17" s="70"/>
      <c r="J17" s="72"/>
      <c r="K17" s="71"/>
      <c r="L17" s="80"/>
      <c r="M17" s="72"/>
      <c r="N17" s="72"/>
      <c r="O17" s="73"/>
    </row>
    <row r="18" spans="1:15" ht="63.75" customHeight="1">
      <c r="A18" s="6">
        <v>16</v>
      </c>
      <c r="B18" s="12">
        <f>INDEX!$B$5</f>
        <v>0</v>
      </c>
      <c r="C18" s="68"/>
      <c r="D18" s="68"/>
      <c r="E18" s="68"/>
      <c r="F18" s="69"/>
      <c r="G18" s="69"/>
      <c r="H18" s="70"/>
      <c r="I18" s="70"/>
      <c r="J18" s="72"/>
      <c r="K18" s="71"/>
      <c r="L18" s="80"/>
      <c r="M18" s="72"/>
      <c r="N18" s="72"/>
      <c r="O18" s="73"/>
    </row>
    <row r="19" spans="1:15" ht="63.75" customHeight="1">
      <c r="A19" s="6">
        <v>17</v>
      </c>
      <c r="B19" s="12">
        <f>INDEX!$B$5</f>
        <v>0</v>
      </c>
      <c r="C19" s="68"/>
      <c r="D19" s="68"/>
      <c r="E19" s="68"/>
      <c r="F19" s="69"/>
      <c r="G19" s="69"/>
      <c r="H19" s="70"/>
      <c r="I19" s="70"/>
      <c r="J19" s="72"/>
      <c r="K19" s="71"/>
      <c r="L19" s="80"/>
      <c r="M19" s="72"/>
      <c r="N19" s="72"/>
      <c r="O19" s="73"/>
    </row>
    <row r="20" spans="1:15" ht="63.75" customHeight="1">
      <c r="A20" s="6">
        <v>18</v>
      </c>
      <c r="B20" s="12">
        <f>INDEX!$B$5</f>
        <v>0</v>
      </c>
      <c r="C20" s="68"/>
      <c r="D20" s="68"/>
      <c r="E20" s="68"/>
      <c r="F20" s="69"/>
      <c r="G20" s="69"/>
      <c r="H20" s="70"/>
      <c r="I20" s="70"/>
      <c r="J20" s="72"/>
      <c r="K20" s="71"/>
      <c r="L20" s="80"/>
      <c r="M20" s="72"/>
      <c r="N20" s="72"/>
      <c r="O20" s="73"/>
    </row>
    <row r="21" spans="1:15" ht="63.75" customHeight="1">
      <c r="A21" s="6">
        <v>19</v>
      </c>
      <c r="B21" s="12">
        <f>INDEX!$B$5</f>
        <v>0</v>
      </c>
      <c r="C21" s="68"/>
      <c r="D21" s="68"/>
      <c r="E21" s="68"/>
      <c r="F21" s="69"/>
      <c r="G21" s="69"/>
      <c r="H21" s="70"/>
      <c r="I21" s="70"/>
      <c r="J21" s="72"/>
      <c r="K21" s="71"/>
      <c r="L21" s="80"/>
      <c r="M21" s="72"/>
      <c r="N21" s="72"/>
      <c r="O21" s="73"/>
    </row>
    <row r="22" spans="1:15" ht="63.75" customHeight="1">
      <c r="A22" s="6">
        <v>20</v>
      </c>
      <c r="B22" s="12">
        <f>INDEX!$B$5</f>
        <v>0</v>
      </c>
      <c r="C22" s="68"/>
      <c r="D22" s="68"/>
      <c r="E22" s="68"/>
      <c r="F22" s="69"/>
      <c r="G22" s="69"/>
      <c r="H22" s="70"/>
      <c r="I22" s="70"/>
      <c r="J22" s="72"/>
      <c r="K22" s="71"/>
      <c r="L22" s="80"/>
      <c r="M22" s="72"/>
      <c r="N22" s="72"/>
      <c r="O22" s="73"/>
    </row>
    <row r="23" spans="1:15" ht="63.75" customHeight="1">
      <c r="A23" s="6">
        <v>21</v>
      </c>
      <c r="B23" s="12">
        <f>INDEX!$B$5</f>
        <v>0</v>
      </c>
      <c r="C23" s="68"/>
      <c r="D23" s="68"/>
      <c r="E23" s="68"/>
      <c r="F23" s="69"/>
      <c r="G23" s="69"/>
      <c r="H23" s="70"/>
      <c r="I23" s="70"/>
      <c r="J23" s="72"/>
      <c r="K23" s="71"/>
      <c r="L23" s="80"/>
      <c r="M23" s="72"/>
      <c r="N23" s="72"/>
      <c r="O23" s="73"/>
    </row>
    <row r="24" spans="1:15" ht="63.75" customHeight="1">
      <c r="A24" s="6">
        <v>22</v>
      </c>
      <c r="B24" s="12">
        <f>INDEX!$B$5</f>
        <v>0</v>
      </c>
      <c r="C24" s="68"/>
      <c r="D24" s="68"/>
      <c r="E24" s="68"/>
      <c r="F24" s="69"/>
      <c r="G24" s="69"/>
      <c r="H24" s="70"/>
      <c r="I24" s="70"/>
      <c r="J24" s="72"/>
      <c r="K24" s="71"/>
      <c r="L24" s="80"/>
      <c r="M24" s="72"/>
      <c r="N24" s="72"/>
      <c r="O24" s="73"/>
    </row>
    <row r="25" spans="1:15" ht="63.75" customHeight="1">
      <c r="A25" s="6">
        <v>23</v>
      </c>
      <c r="B25" s="12">
        <f>INDEX!$B$5</f>
        <v>0</v>
      </c>
      <c r="C25" s="68"/>
      <c r="D25" s="68"/>
      <c r="E25" s="68"/>
      <c r="F25" s="69"/>
      <c r="G25" s="69"/>
      <c r="H25" s="70"/>
      <c r="I25" s="70"/>
      <c r="J25" s="72"/>
      <c r="K25" s="71"/>
      <c r="L25" s="80"/>
      <c r="M25" s="72"/>
      <c r="N25" s="72"/>
      <c r="O25" s="73"/>
    </row>
    <row r="26" spans="1:15" ht="63.75" customHeight="1">
      <c r="A26" s="6">
        <v>24</v>
      </c>
      <c r="B26" s="12">
        <f>INDEX!$B$5</f>
        <v>0</v>
      </c>
      <c r="C26" s="68"/>
      <c r="D26" s="68"/>
      <c r="E26" s="68"/>
      <c r="F26" s="69"/>
      <c r="G26" s="69"/>
      <c r="H26" s="70"/>
      <c r="I26" s="70"/>
      <c r="J26" s="72"/>
      <c r="K26" s="71"/>
      <c r="L26" s="80"/>
      <c r="M26" s="72"/>
      <c r="N26" s="72"/>
      <c r="O26" s="73"/>
    </row>
    <row r="27" spans="1:15" ht="63.75" customHeight="1">
      <c r="A27" s="6">
        <v>25</v>
      </c>
      <c r="B27" s="12">
        <f>INDEX!$B$5</f>
        <v>0</v>
      </c>
      <c r="C27" s="68"/>
      <c r="D27" s="68"/>
      <c r="E27" s="68"/>
      <c r="F27" s="69"/>
      <c r="G27" s="69"/>
      <c r="H27" s="70"/>
      <c r="I27" s="70"/>
      <c r="J27" s="72"/>
      <c r="K27" s="71"/>
      <c r="L27" s="80"/>
      <c r="M27" s="72"/>
      <c r="N27" s="72"/>
      <c r="O27" s="73"/>
    </row>
    <row r="28" spans="1:15" ht="64.5" customHeight="1">
      <c r="A28" s="6">
        <v>26</v>
      </c>
      <c r="B28" s="12">
        <f>INDEX!$B$5</f>
        <v>0</v>
      </c>
      <c r="C28" s="68"/>
      <c r="D28" s="68"/>
      <c r="E28" s="68"/>
      <c r="F28" s="69"/>
      <c r="G28" s="69"/>
      <c r="H28" s="70"/>
      <c r="I28" s="70"/>
      <c r="J28" s="72"/>
      <c r="K28" s="71"/>
      <c r="L28" s="80"/>
      <c r="M28" s="72"/>
      <c r="N28" s="72"/>
      <c r="O28" s="73"/>
    </row>
    <row r="29" spans="1:15" ht="64.5" customHeight="1">
      <c r="A29" s="6">
        <v>27</v>
      </c>
      <c r="B29" s="12">
        <f>INDEX!$B$5</f>
        <v>0</v>
      </c>
      <c r="C29" s="68"/>
      <c r="D29" s="68"/>
      <c r="E29" s="68"/>
      <c r="F29" s="69"/>
      <c r="G29" s="69"/>
      <c r="H29" s="70"/>
      <c r="I29" s="70"/>
      <c r="J29" s="72"/>
      <c r="K29" s="71"/>
      <c r="L29" s="80"/>
      <c r="M29" s="72"/>
      <c r="N29" s="72"/>
      <c r="O29" s="73"/>
    </row>
    <row r="30" spans="1:15" ht="64.5" customHeight="1">
      <c r="A30" s="6">
        <v>28</v>
      </c>
      <c r="B30" s="12">
        <f>INDEX!$B$5</f>
        <v>0</v>
      </c>
      <c r="C30" s="68"/>
      <c r="D30" s="68"/>
      <c r="E30" s="68"/>
      <c r="F30" s="69"/>
      <c r="G30" s="69"/>
      <c r="H30" s="70"/>
      <c r="I30" s="70"/>
      <c r="J30" s="72"/>
      <c r="K30" s="71"/>
      <c r="L30" s="80"/>
      <c r="M30" s="72"/>
      <c r="N30" s="72"/>
      <c r="O30" s="73"/>
    </row>
    <row r="31" spans="1:15" ht="64.5" customHeight="1">
      <c r="A31" s="6">
        <v>29</v>
      </c>
      <c r="B31" s="12">
        <f>INDEX!$B$5</f>
        <v>0</v>
      </c>
      <c r="C31" s="68"/>
      <c r="D31" s="68"/>
      <c r="E31" s="68"/>
      <c r="F31" s="69"/>
      <c r="G31" s="69"/>
      <c r="H31" s="70"/>
      <c r="I31" s="70"/>
      <c r="J31" s="72"/>
      <c r="K31" s="71"/>
      <c r="L31" s="80"/>
      <c r="M31" s="72"/>
      <c r="N31" s="72"/>
      <c r="O31" s="73"/>
    </row>
    <row r="32" spans="1:15" ht="64.5" customHeight="1">
      <c r="A32" s="6">
        <v>30</v>
      </c>
      <c r="B32" s="12">
        <f>INDEX!$B$5</f>
        <v>0</v>
      </c>
      <c r="C32" s="68"/>
      <c r="D32" s="68"/>
      <c r="E32" s="68"/>
      <c r="F32" s="69"/>
      <c r="G32" s="69"/>
      <c r="H32" s="70"/>
      <c r="I32" s="70"/>
      <c r="J32" s="72"/>
      <c r="K32" s="71"/>
      <c r="L32" s="80"/>
      <c r="M32" s="72"/>
      <c r="N32" s="72"/>
      <c r="O32" s="73"/>
    </row>
    <row r="33" spans="1:15" ht="64.5" customHeight="1">
      <c r="A33" s="6">
        <v>31</v>
      </c>
      <c r="B33" s="12">
        <f>INDEX!$B$5</f>
        <v>0</v>
      </c>
      <c r="C33" s="68"/>
      <c r="D33" s="68"/>
      <c r="E33" s="68"/>
      <c r="F33" s="69"/>
      <c r="G33" s="69"/>
      <c r="H33" s="70"/>
      <c r="I33" s="70"/>
      <c r="J33" s="72"/>
      <c r="K33" s="71"/>
      <c r="L33" s="80"/>
      <c r="M33" s="72"/>
      <c r="N33" s="72"/>
      <c r="O33" s="73"/>
    </row>
    <row r="34" spans="1:15" ht="64.5" customHeight="1">
      <c r="A34" s="6">
        <v>32</v>
      </c>
      <c r="B34" s="12">
        <f>INDEX!$B$5</f>
        <v>0</v>
      </c>
      <c r="C34" s="68"/>
      <c r="D34" s="68"/>
      <c r="E34" s="68"/>
      <c r="F34" s="69"/>
      <c r="G34" s="69"/>
      <c r="H34" s="70"/>
      <c r="I34" s="70"/>
      <c r="J34" s="72"/>
      <c r="K34" s="71"/>
      <c r="L34" s="80"/>
      <c r="M34" s="72"/>
      <c r="N34" s="72"/>
      <c r="O34" s="73"/>
    </row>
    <row r="35" spans="1:15" ht="64.5" customHeight="1">
      <c r="A35" s="6">
        <v>33</v>
      </c>
      <c r="B35" s="12">
        <f>INDEX!$B$5</f>
        <v>0</v>
      </c>
      <c r="C35" s="68"/>
      <c r="D35" s="68"/>
      <c r="E35" s="68"/>
      <c r="F35" s="69"/>
      <c r="G35" s="69"/>
      <c r="H35" s="70"/>
      <c r="I35" s="70"/>
      <c r="J35" s="72"/>
      <c r="K35" s="71"/>
      <c r="L35" s="80"/>
      <c r="M35" s="72"/>
      <c r="N35" s="72"/>
      <c r="O35" s="73"/>
    </row>
    <row r="36" spans="1:15" ht="64.5" customHeight="1">
      <c r="A36" s="6">
        <v>34</v>
      </c>
      <c r="B36" s="12">
        <f>INDEX!$B$5</f>
        <v>0</v>
      </c>
      <c r="C36" s="68"/>
      <c r="D36" s="68"/>
      <c r="E36" s="68"/>
      <c r="F36" s="69"/>
      <c r="G36" s="69"/>
      <c r="H36" s="70"/>
      <c r="I36" s="70"/>
      <c r="J36" s="72"/>
      <c r="K36" s="71"/>
      <c r="L36" s="80"/>
      <c r="M36" s="72"/>
      <c r="N36" s="72"/>
      <c r="O36" s="73"/>
    </row>
    <row r="37" spans="1:15" ht="64.5" customHeight="1">
      <c r="A37" s="6">
        <v>35</v>
      </c>
      <c r="B37" s="12">
        <f>INDEX!$B$5</f>
        <v>0</v>
      </c>
      <c r="C37" s="68"/>
      <c r="D37" s="68"/>
      <c r="E37" s="68"/>
      <c r="F37" s="69"/>
      <c r="G37" s="69"/>
      <c r="H37" s="70"/>
      <c r="I37" s="70"/>
      <c r="J37" s="72"/>
      <c r="K37" s="71"/>
      <c r="L37" s="80"/>
      <c r="M37" s="72"/>
      <c r="N37" s="72"/>
      <c r="O37" s="73"/>
    </row>
    <row r="38" spans="1:15" ht="64.5" customHeight="1">
      <c r="A38" s="6">
        <v>36</v>
      </c>
      <c r="B38" s="12">
        <f>INDEX!$B$5</f>
        <v>0</v>
      </c>
      <c r="C38" s="68"/>
      <c r="D38" s="68"/>
      <c r="E38" s="68"/>
      <c r="F38" s="69"/>
      <c r="G38" s="69"/>
      <c r="H38" s="70"/>
      <c r="I38" s="70"/>
      <c r="J38" s="72"/>
      <c r="K38" s="71"/>
      <c r="L38" s="80"/>
      <c r="M38" s="72"/>
      <c r="N38" s="72"/>
      <c r="O38" s="73"/>
    </row>
    <row r="39" spans="1:15" ht="64.5" customHeight="1">
      <c r="A39" s="6">
        <v>37</v>
      </c>
      <c r="B39" s="12">
        <f>INDEX!$B$5</f>
        <v>0</v>
      </c>
      <c r="C39" s="68"/>
      <c r="D39" s="68"/>
      <c r="E39" s="68"/>
      <c r="F39" s="69"/>
      <c r="G39" s="69"/>
      <c r="H39" s="70"/>
      <c r="I39" s="70"/>
      <c r="J39" s="72"/>
      <c r="K39" s="71"/>
      <c r="L39" s="80"/>
      <c r="M39" s="72"/>
      <c r="N39" s="72"/>
      <c r="O39" s="73"/>
    </row>
    <row r="40" spans="1:15" ht="64.5" customHeight="1">
      <c r="A40" s="6">
        <v>38</v>
      </c>
      <c r="B40" s="12">
        <f>INDEX!$B$5</f>
        <v>0</v>
      </c>
      <c r="C40" s="68"/>
      <c r="D40" s="68"/>
      <c r="E40" s="68"/>
      <c r="F40" s="69"/>
      <c r="G40" s="69"/>
      <c r="H40" s="70"/>
      <c r="I40" s="70"/>
      <c r="J40" s="72"/>
      <c r="K40" s="71"/>
      <c r="L40" s="80"/>
      <c r="M40" s="72"/>
      <c r="N40" s="72"/>
      <c r="O40" s="73"/>
    </row>
    <row r="41" spans="1:15" ht="64.5" customHeight="1">
      <c r="A41" s="6">
        <v>39</v>
      </c>
      <c r="B41" s="12">
        <f>INDEX!$B$5</f>
        <v>0</v>
      </c>
      <c r="C41" s="68"/>
      <c r="D41" s="68"/>
      <c r="E41" s="68"/>
      <c r="F41" s="69"/>
      <c r="G41" s="69"/>
      <c r="H41" s="70"/>
      <c r="I41" s="70"/>
      <c r="J41" s="72"/>
      <c r="K41" s="71"/>
      <c r="L41" s="80"/>
      <c r="M41" s="72"/>
      <c r="N41" s="72"/>
      <c r="O41" s="73"/>
    </row>
    <row r="42" spans="1:15" ht="64.5" customHeight="1">
      <c r="A42" s="6">
        <v>40</v>
      </c>
      <c r="B42" s="12">
        <f>INDEX!$B$5</f>
        <v>0</v>
      </c>
      <c r="C42" s="68"/>
      <c r="D42" s="68"/>
      <c r="E42" s="68"/>
      <c r="F42" s="69"/>
      <c r="G42" s="69"/>
      <c r="H42" s="70"/>
      <c r="I42" s="70"/>
      <c r="J42" s="72"/>
      <c r="K42" s="71"/>
      <c r="L42" s="80"/>
      <c r="M42" s="72"/>
      <c r="N42" s="72"/>
      <c r="O42" s="73"/>
    </row>
    <row r="43" spans="1:15" ht="64.5" customHeight="1">
      <c r="A43" s="6">
        <v>41</v>
      </c>
      <c r="B43" s="12">
        <f>INDEX!$B$5</f>
        <v>0</v>
      </c>
      <c r="C43" s="68"/>
      <c r="D43" s="68"/>
      <c r="E43" s="68"/>
      <c r="F43" s="69"/>
      <c r="G43" s="69"/>
      <c r="H43" s="70"/>
      <c r="I43" s="70"/>
      <c r="J43" s="72"/>
      <c r="K43" s="71"/>
      <c r="L43" s="80"/>
      <c r="M43" s="72"/>
      <c r="N43" s="72"/>
      <c r="O43" s="73"/>
    </row>
    <row r="44" spans="1:15" ht="64.5" customHeight="1">
      <c r="A44" s="6">
        <v>42</v>
      </c>
      <c r="B44" s="12">
        <f>INDEX!$B$5</f>
        <v>0</v>
      </c>
      <c r="C44" s="68"/>
      <c r="D44" s="68"/>
      <c r="E44" s="68"/>
      <c r="F44" s="69"/>
      <c r="G44" s="69"/>
      <c r="H44" s="70"/>
      <c r="I44" s="70"/>
      <c r="J44" s="72"/>
      <c r="K44" s="71"/>
      <c r="L44" s="80"/>
      <c r="M44" s="72"/>
      <c r="N44" s="72"/>
      <c r="O44" s="73"/>
    </row>
    <row r="45" spans="1:15" ht="64.5" customHeight="1">
      <c r="A45" s="6">
        <v>43</v>
      </c>
      <c r="B45" s="12">
        <f>INDEX!$B$5</f>
        <v>0</v>
      </c>
      <c r="C45" s="68"/>
      <c r="D45" s="68"/>
      <c r="E45" s="68"/>
      <c r="F45" s="69"/>
      <c r="G45" s="69"/>
      <c r="H45" s="70"/>
      <c r="I45" s="70"/>
      <c r="J45" s="72"/>
      <c r="K45" s="71"/>
      <c r="L45" s="80"/>
      <c r="M45" s="72"/>
      <c r="N45" s="72"/>
      <c r="O45" s="73"/>
    </row>
    <row r="46" spans="1:15" ht="64.5" customHeight="1">
      <c r="A46" s="6">
        <v>44</v>
      </c>
      <c r="B46" s="12">
        <f>INDEX!$B$5</f>
        <v>0</v>
      </c>
      <c r="C46" s="68"/>
      <c r="D46" s="68"/>
      <c r="E46" s="68"/>
      <c r="F46" s="69"/>
      <c r="G46" s="69"/>
      <c r="H46" s="70"/>
      <c r="I46" s="70"/>
      <c r="J46" s="72"/>
      <c r="K46" s="71"/>
      <c r="L46" s="80"/>
      <c r="M46" s="72"/>
      <c r="N46" s="72"/>
      <c r="O46" s="73"/>
    </row>
    <row r="47" spans="1:15" ht="64.5" customHeight="1">
      <c r="A47" s="6">
        <v>45</v>
      </c>
      <c r="B47" s="12">
        <f>INDEX!$B$5</f>
        <v>0</v>
      </c>
      <c r="C47" s="68"/>
      <c r="D47" s="68"/>
      <c r="E47" s="68"/>
      <c r="F47" s="69"/>
      <c r="G47" s="69"/>
      <c r="H47" s="70"/>
      <c r="I47" s="70"/>
      <c r="J47" s="72"/>
      <c r="K47" s="71"/>
      <c r="L47" s="80"/>
      <c r="M47" s="72"/>
      <c r="N47" s="72"/>
      <c r="O47" s="73"/>
    </row>
    <row r="48" spans="1:15" ht="64.5" customHeight="1">
      <c r="A48" s="6">
        <v>46</v>
      </c>
      <c r="B48" s="12">
        <f>INDEX!$B$5</f>
        <v>0</v>
      </c>
      <c r="C48" s="68"/>
      <c r="D48" s="68"/>
      <c r="E48" s="68"/>
      <c r="F48" s="69"/>
      <c r="G48" s="69"/>
      <c r="H48" s="70"/>
      <c r="I48" s="70"/>
      <c r="J48" s="72"/>
      <c r="K48" s="71"/>
      <c r="L48" s="80"/>
      <c r="M48" s="72"/>
      <c r="N48" s="72"/>
      <c r="O48" s="73"/>
    </row>
    <row r="49" spans="1:15" ht="64.5" customHeight="1">
      <c r="A49" s="6">
        <v>47</v>
      </c>
      <c r="B49" s="12">
        <f>INDEX!$B$5</f>
        <v>0</v>
      </c>
      <c r="C49" s="68"/>
      <c r="D49" s="68"/>
      <c r="E49" s="68"/>
      <c r="F49" s="69"/>
      <c r="G49" s="69"/>
      <c r="H49" s="70"/>
      <c r="I49" s="70"/>
      <c r="J49" s="72"/>
      <c r="K49" s="71"/>
      <c r="L49" s="80"/>
      <c r="M49" s="72"/>
      <c r="N49" s="72"/>
      <c r="O49" s="73"/>
    </row>
    <row r="50" spans="1:15" ht="64.5" customHeight="1">
      <c r="A50" s="6">
        <v>48</v>
      </c>
      <c r="B50" s="12">
        <f>INDEX!$B$5</f>
        <v>0</v>
      </c>
      <c r="C50" s="68"/>
      <c r="D50" s="68"/>
      <c r="E50" s="68"/>
      <c r="F50" s="69"/>
      <c r="G50" s="69"/>
      <c r="H50" s="70"/>
      <c r="I50" s="70"/>
      <c r="J50" s="72"/>
      <c r="K50" s="71"/>
      <c r="L50" s="80"/>
      <c r="M50" s="72"/>
      <c r="N50" s="72"/>
      <c r="O50" s="73"/>
    </row>
    <row r="51" spans="1:15" ht="64.5" customHeight="1">
      <c r="A51" s="6">
        <v>49</v>
      </c>
      <c r="B51" s="12">
        <f>INDEX!$B$5</f>
        <v>0</v>
      </c>
      <c r="C51" s="68"/>
      <c r="D51" s="68"/>
      <c r="E51" s="68"/>
      <c r="F51" s="69"/>
      <c r="G51" s="69"/>
      <c r="H51" s="70"/>
      <c r="I51" s="70"/>
      <c r="J51" s="72"/>
      <c r="K51" s="71"/>
      <c r="L51" s="80"/>
      <c r="M51" s="72"/>
      <c r="N51" s="72"/>
      <c r="O51" s="73"/>
    </row>
    <row r="52" spans="1:15" ht="64.5" customHeight="1">
      <c r="A52" s="6">
        <v>50</v>
      </c>
      <c r="B52" s="12">
        <f>INDEX!$B$5</f>
        <v>0</v>
      </c>
      <c r="C52" s="68"/>
      <c r="D52" s="68"/>
      <c r="E52" s="68"/>
      <c r="F52" s="69"/>
      <c r="G52" s="69"/>
      <c r="H52" s="70"/>
      <c r="I52" s="70"/>
      <c r="J52" s="72"/>
      <c r="K52" s="71"/>
      <c r="L52" s="80"/>
      <c r="M52" s="72"/>
      <c r="N52" s="72"/>
      <c r="O52" s="73"/>
    </row>
    <row r="53" spans="1:15" ht="64.5" customHeight="1">
      <c r="A53" s="6">
        <v>51</v>
      </c>
      <c r="B53" s="12">
        <f>INDEX!$B$5</f>
        <v>0</v>
      </c>
      <c r="C53" s="68"/>
      <c r="D53" s="68"/>
      <c r="E53" s="68"/>
      <c r="F53" s="69"/>
      <c r="G53" s="69"/>
      <c r="H53" s="70"/>
      <c r="I53" s="70"/>
      <c r="J53" s="72"/>
      <c r="K53" s="71"/>
      <c r="L53" s="80"/>
      <c r="M53" s="72"/>
      <c r="N53" s="72"/>
      <c r="O53" s="73"/>
    </row>
    <row r="54" spans="1:15" ht="64.5" customHeight="1">
      <c r="A54" s="6">
        <v>52</v>
      </c>
      <c r="B54" s="12">
        <f>INDEX!$B$5</f>
        <v>0</v>
      </c>
      <c r="C54" s="68"/>
      <c r="D54" s="68"/>
      <c r="E54" s="68"/>
      <c r="F54" s="69"/>
      <c r="G54" s="69"/>
      <c r="H54" s="70"/>
      <c r="I54" s="70"/>
      <c r="J54" s="72"/>
      <c r="K54" s="71"/>
      <c r="L54" s="80"/>
      <c r="M54" s="72"/>
      <c r="N54" s="72"/>
      <c r="O54" s="73"/>
    </row>
    <row r="55" spans="1:15" ht="64.5" customHeight="1">
      <c r="A55" s="6">
        <v>53</v>
      </c>
      <c r="B55" s="12">
        <f>INDEX!$B$5</f>
        <v>0</v>
      </c>
      <c r="C55" s="68"/>
      <c r="D55" s="68"/>
      <c r="E55" s="68"/>
      <c r="F55" s="69"/>
      <c r="G55" s="69"/>
      <c r="H55" s="70"/>
      <c r="I55" s="70"/>
      <c r="J55" s="72"/>
      <c r="K55" s="71"/>
      <c r="L55" s="80"/>
      <c r="M55" s="72"/>
      <c r="N55" s="72"/>
      <c r="O55" s="73"/>
    </row>
    <row r="56" spans="1:15" ht="64.5" customHeight="1">
      <c r="A56" s="6">
        <v>54</v>
      </c>
      <c r="B56" s="12">
        <f>INDEX!$B$5</f>
        <v>0</v>
      </c>
      <c r="C56" s="68"/>
      <c r="D56" s="68"/>
      <c r="E56" s="68"/>
      <c r="F56" s="69"/>
      <c r="G56" s="69"/>
      <c r="H56" s="70"/>
      <c r="I56" s="70"/>
      <c r="J56" s="72"/>
      <c r="K56" s="71"/>
      <c r="L56" s="80"/>
      <c r="M56" s="72"/>
      <c r="N56" s="72"/>
      <c r="O56" s="73"/>
    </row>
    <row r="57" spans="1:15" ht="64.5" customHeight="1">
      <c r="A57" s="6">
        <v>55</v>
      </c>
      <c r="B57" s="12">
        <f>INDEX!$B$5</f>
        <v>0</v>
      </c>
      <c r="C57" s="68"/>
      <c r="D57" s="68"/>
      <c r="E57" s="68"/>
      <c r="F57" s="69"/>
      <c r="G57" s="69"/>
      <c r="H57" s="70"/>
      <c r="I57" s="70"/>
      <c r="J57" s="72"/>
      <c r="K57" s="71"/>
      <c r="L57" s="80"/>
      <c r="M57" s="72"/>
      <c r="N57" s="72"/>
      <c r="O57" s="73"/>
    </row>
    <row r="58" spans="1:15" ht="64.5" customHeight="1">
      <c r="A58" s="6">
        <v>56</v>
      </c>
      <c r="B58" s="12">
        <f>INDEX!$B$5</f>
        <v>0</v>
      </c>
      <c r="C58" s="68"/>
      <c r="D58" s="68"/>
      <c r="E58" s="68"/>
      <c r="F58" s="69"/>
      <c r="G58" s="69"/>
      <c r="H58" s="70"/>
      <c r="I58" s="70"/>
      <c r="J58" s="72"/>
      <c r="K58" s="71"/>
      <c r="L58" s="80"/>
      <c r="M58" s="72"/>
      <c r="N58" s="72"/>
      <c r="O58" s="73"/>
    </row>
    <row r="59" spans="1:15" ht="64.5" customHeight="1">
      <c r="A59" s="6">
        <v>57</v>
      </c>
      <c r="B59" s="12">
        <f>INDEX!$B$5</f>
        <v>0</v>
      </c>
      <c r="C59" s="68"/>
      <c r="D59" s="68"/>
      <c r="E59" s="68"/>
      <c r="F59" s="69"/>
      <c r="G59" s="69"/>
      <c r="H59" s="70"/>
      <c r="I59" s="70"/>
      <c r="J59" s="72"/>
      <c r="K59" s="71"/>
      <c r="L59" s="80"/>
      <c r="M59" s="72"/>
      <c r="N59" s="72"/>
      <c r="O59" s="73"/>
    </row>
    <row r="60" spans="1:15" ht="64.5" customHeight="1">
      <c r="A60" s="6">
        <v>58</v>
      </c>
      <c r="B60" s="12">
        <f>INDEX!$B$5</f>
        <v>0</v>
      </c>
      <c r="C60" s="68"/>
      <c r="D60" s="68"/>
      <c r="E60" s="68"/>
      <c r="F60" s="69"/>
      <c r="G60" s="69"/>
      <c r="H60" s="70"/>
      <c r="I60" s="70"/>
      <c r="J60" s="72"/>
      <c r="K60" s="71"/>
      <c r="L60" s="80"/>
      <c r="M60" s="72"/>
      <c r="N60" s="72"/>
      <c r="O60" s="73"/>
    </row>
    <row r="61" spans="1:15" ht="64.5" customHeight="1">
      <c r="A61" s="6">
        <v>59</v>
      </c>
      <c r="B61" s="12">
        <f>INDEX!$B$5</f>
        <v>0</v>
      </c>
      <c r="C61" s="68"/>
      <c r="D61" s="68"/>
      <c r="E61" s="68"/>
      <c r="F61" s="69"/>
      <c r="G61" s="69"/>
      <c r="H61" s="70"/>
      <c r="I61" s="70"/>
      <c r="J61" s="72"/>
      <c r="K61" s="71"/>
      <c r="L61" s="80"/>
      <c r="M61" s="72"/>
      <c r="N61" s="72"/>
      <c r="O61" s="73"/>
    </row>
    <row r="62" spans="1:15" ht="64.5" customHeight="1">
      <c r="A62" s="6">
        <v>60</v>
      </c>
      <c r="B62" s="12">
        <f>INDEX!$B$5</f>
        <v>0</v>
      </c>
      <c r="C62" s="68"/>
      <c r="D62" s="68"/>
      <c r="E62" s="68"/>
      <c r="F62" s="69"/>
      <c r="G62" s="69"/>
      <c r="H62" s="70"/>
      <c r="I62" s="70"/>
      <c r="J62" s="72"/>
      <c r="K62" s="71"/>
      <c r="L62" s="80"/>
      <c r="M62" s="72"/>
      <c r="N62" s="72"/>
      <c r="O62" s="73"/>
    </row>
    <row r="63" spans="1:15" ht="64.5" customHeight="1">
      <c r="A63" s="6">
        <v>61</v>
      </c>
      <c r="B63" s="12">
        <f>INDEX!$B$5</f>
        <v>0</v>
      </c>
      <c r="C63" s="68"/>
      <c r="D63" s="68"/>
      <c r="E63" s="68"/>
      <c r="F63" s="69"/>
      <c r="G63" s="69"/>
      <c r="H63" s="70"/>
      <c r="I63" s="70"/>
      <c r="J63" s="72"/>
      <c r="K63" s="71"/>
      <c r="L63" s="80"/>
      <c r="M63" s="72"/>
      <c r="N63" s="72"/>
      <c r="O63" s="73"/>
    </row>
    <row r="64" spans="1:15" ht="64.5" customHeight="1">
      <c r="A64" s="6">
        <v>62</v>
      </c>
      <c r="B64" s="12">
        <f>INDEX!$B$5</f>
        <v>0</v>
      </c>
      <c r="C64" s="68"/>
      <c r="D64" s="68"/>
      <c r="E64" s="68"/>
      <c r="F64" s="69"/>
      <c r="G64" s="69"/>
      <c r="H64" s="70"/>
      <c r="I64" s="70"/>
      <c r="J64" s="72"/>
      <c r="K64" s="71"/>
      <c r="L64" s="80"/>
      <c r="M64" s="72"/>
      <c r="N64" s="72"/>
      <c r="O64" s="73"/>
    </row>
    <row r="65" spans="1:15" ht="64.5" customHeight="1">
      <c r="A65" s="6">
        <v>63</v>
      </c>
      <c r="B65" s="12">
        <f>INDEX!$B$5</f>
        <v>0</v>
      </c>
      <c r="C65" s="68"/>
      <c r="D65" s="68"/>
      <c r="E65" s="68"/>
      <c r="F65" s="69"/>
      <c r="G65" s="69"/>
      <c r="H65" s="70"/>
      <c r="I65" s="70"/>
      <c r="J65" s="72"/>
      <c r="K65" s="71"/>
      <c r="L65" s="80"/>
      <c r="M65" s="72"/>
      <c r="N65" s="72"/>
      <c r="O65" s="73"/>
    </row>
    <row r="66" spans="1:15" ht="64.5" customHeight="1">
      <c r="A66" s="6">
        <v>64</v>
      </c>
      <c r="B66" s="12">
        <f>INDEX!$B$5</f>
        <v>0</v>
      </c>
      <c r="C66" s="68"/>
      <c r="D66" s="68"/>
      <c r="E66" s="68"/>
      <c r="F66" s="69"/>
      <c r="G66" s="69"/>
      <c r="H66" s="70"/>
      <c r="I66" s="70"/>
      <c r="J66" s="72"/>
      <c r="K66" s="71"/>
      <c r="L66" s="80"/>
      <c r="M66" s="72"/>
      <c r="N66" s="72"/>
      <c r="O66" s="73"/>
    </row>
    <row r="67" spans="1:15" ht="64.5" customHeight="1">
      <c r="A67" s="6">
        <v>65</v>
      </c>
      <c r="B67" s="12">
        <f>INDEX!$B$5</f>
        <v>0</v>
      </c>
      <c r="C67" s="68"/>
      <c r="D67" s="68"/>
      <c r="E67" s="68"/>
      <c r="F67" s="69"/>
      <c r="G67" s="69"/>
      <c r="H67" s="70"/>
      <c r="I67" s="70"/>
      <c r="J67" s="72"/>
      <c r="K67" s="71"/>
      <c r="L67" s="80"/>
      <c r="M67" s="72"/>
      <c r="N67" s="72"/>
      <c r="O67" s="73"/>
    </row>
    <row r="68" spans="1:15" ht="64.5" customHeight="1">
      <c r="A68" s="6">
        <v>66</v>
      </c>
      <c r="B68" s="12">
        <f>INDEX!$B$5</f>
        <v>0</v>
      </c>
      <c r="C68" s="68"/>
      <c r="D68" s="68"/>
      <c r="E68" s="68"/>
      <c r="F68" s="69"/>
      <c r="G68" s="69"/>
      <c r="H68" s="70"/>
      <c r="I68" s="70"/>
      <c r="J68" s="72"/>
      <c r="K68" s="71"/>
      <c r="L68" s="80"/>
      <c r="M68" s="72"/>
      <c r="N68" s="72"/>
      <c r="O68" s="73"/>
    </row>
    <row r="69" spans="1:15" ht="64.5" customHeight="1">
      <c r="A69" s="6">
        <v>67</v>
      </c>
      <c r="B69" s="12">
        <f>INDEX!$B$5</f>
        <v>0</v>
      </c>
      <c r="C69" s="68"/>
      <c r="D69" s="68"/>
      <c r="E69" s="68"/>
      <c r="F69" s="69"/>
      <c r="G69" s="69"/>
      <c r="H69" s="70"/>
      <c r="I69" s="70"/>
      <c r="J69" s="72"/>
      <c r="K69" s="71"/>
      <c r="L69" s="80"/>
      <c r="M69" s="72"/>
      <c r="N69" s="72"/>
      <c r="O69" s="73"/>
    </row>
    <row r="70" spans="1:15" ht="64.5" customHeight="1">
      <c r="A70" s="6">
        <v>68</v>
      </c>
      <c r="B70" s="12">
        <f>INDEX!$B$5</f>
        <v>0</v>
      </c>
      <c r="C70" s="68"/>
      <c r="D70" s="68"/>
      <c r="E70" s="68"/>
      <c r="F70" s="69"/>
      <c r="G70" s="69"/>
      <c r="H70" s="70"/>
      <c r="I70" s="70"/>
      <c r="J70" s="72"/>
      <c r="K70" s="71"/>
      <c r="L70" s="80"/>
      <c r="M70" s="72"/>
      <c r="N70" s="72"/>
      <c r="O70" s="73"/>
    </row>
    <row r="71" spans="1:15" ht="64.5" customHeight="1">
      <c r="A71" s="6">
        <v>69</v>
      </c>
      <c r="B71" s="12">
        <f>INDEX!$B$5</f>
        <v>0</v>
      </c>
      <c r="C71" s="68"/>
      <c r="D71" s="68"/>
      <c r="E71" s="68"/>
      <c r="F71" s="69"/>
      <c r="G71" s="69"/>
      <c r="H71" s="70"/>
      <c r="I71" s="70"/>
      <c r="J71" s="72"/>
      <c r="K71" s="71"/>
      <c r="L71" s="80"/>
      <c r="M71" s="72"/>
      <c r="N71" s="72"/>
      <c r="O71" s="73"/>
    </row>
    <row r="72" spans="1:15" ht="64.5" customHeight="1">
      <c r="A72" s="6">
        <v>70</v>
      </c>
      <c r="B72" s="12">
        <f>INDEX!$B$5</f>
        <v>0</v>
      </c>
      <c r="C72" s="68"/>
      <c r="D72" s="68"/>
      <c r="E72" s="68"/>
      <c r="F72" s="69"/>
      <c r="G72" s="69"/>
      <c r="H72" s="70"/>
      <c r="I72" s="70"/>
      <c r="J72" s="72"/>
      <c r="K72" s="71"/>
      <c r="L72" s="80"/>
      <c r="M72" s="72"/>
      <c r="N72" s="72"/>
      <c r="O72" s="73"/>
    </row>
    <row r="73" spans="1:15" ht="64.5" customHeight="1">
      <c r="A73" s="6">
        <v>71</v>
      </c>
      <c r="B73" s="12">
        <f>INDEX!$B$5</f>
        <v>0</v>
      </c>
      <c r="C73" s="68"/>
      <c r="D73" s="68"/>
      <c r="E73" s="68"/>
      <c r="F73" s="69"/>
      <c r="G73" s="69"/>
      <c r="H73" s="70"/>
      <c r="I73" s="70"/>
      <c r="J73" s="72"/>
      <c r="K73" s="71"/>
      <c r="L73" s="80"/>
      <c r="M73" s="72"/>
      <c r="N73" s="72"/>
      <c r="O73" s="73"/>
    </row>
    <row r="74" spans="1:15" ht="64.5" customHeight="1">
      <c r="A74" s="6">
        <v>72</v>
      </c>
      <c r="B74" s="12">
        <f>INDEX!$B$5</f>
        <v>0</v>
      </c>
      <c r="C74" s="68"/>
      <c r="D74" s="68"/>
      <c r="E74" s="68"/>
      <c r="F74" s="69"/>
      <c r="G74" s="69"/>
      <c r="H74" s="70"/>
      <c r="I74" s="70"/>
      <c r="J74" s="72"/>
      <c r="K74" s="71"/>
      <c r="L74" s="80"/>
      <c r="M74" s="72"/>
      <c r="N74" s="72"/>
      <c r="O74" s="73"/>
    </row>
    <row r="75" spans="1:15" ht="64.5" customHeight="1">
      <c r="A75" s="6">
        <v>73</v>
      </c>
      <c r="B75" s="12">
        <f>INDEX!$B$5</f>
        <v>0</v>
      </c>
      <c r="C75" s="68"/>
      <c r="D75" s="68"/>
      <c r="E75" s="68"/>
      <c r="F75" s="69"/>
      <c r="G75" s="69"/>
      <c r="H75" s="70"/>
      <c r="I75" s="70"/>
      <c r="J75" s="72"/>
      <c r="K75" s="71"/>
      <c r="L75" s="80"/>
      <c r="M75" s="72"/>
      <c r="N75" s="72"/>
      <c r="O75" s="73"/>
    </row>
    <row r="76" spans="1:15" ht="64.5" customHeight="1">
      <c r="A76" s="6">
        <v>74</v>
      </c>
      <c r="B76" s="12">
        <f>INDEX!$B$5</f>
        <v>0</v>
      </c>
      <c r="C76" s="68"/>
      <c r="D76" s="68"/>
      <c r="E76" s="68"/>
      <c r="F76" s="69"/>
      <c r="G76" s="69"/>
      <c r="H76" s="70"/>
      <c r="I76" s="70"/>
      <c r="J76" s="72"/>
      <c r="K76" s="71"/>
      <c r="L76" s="80"/>
      <c r="M76" s="72"/>
      <c r="N76" s="72"/>
      <c r="O76" s="73"/>
    </row>
    <row r="77" spans="1:15" ht="64.5" customHeight="1">
      <c r="A77" s="6">
        <v>75</v>
      </c>
      <c r="B77" s="12">
        <f>INDEX!$B$5</f>
        <v>0</v>
      </c>
      <c r="C77" s="68"/>
      <c r="D77" s="68"/>
      <c r="E77" s="68"/>
      <c r="F77" s="69"/>
      <c r="G77" s="69"/>
      <c r="H77" s="70"/>
      <c r="I77" s="70"/>
      <c r="J77" s="72"/>
      <c r="K77" s="71"/>
      <c r="L77" s="80"/>
      <c r="M77" s="72"/>
      <c r="N77" s="72"/>
      <c r="O77" s="73"/>
    </row>
    <row r="78" spans="1:15" ht="64.5" customHeight="1">
      <c r="A78" s="6">
        <v>76</v>
      </c>
      <c r="B78" s="12">
        <f>INDEX!$B$5</f>
        <v>0</v>
      </c>
      <c r="C78" s="68"/>
      <c r="D78" s="68"/>
      <c r="E78" s="68"/>
      <c r="F78" s="69"/>
      <c r="G78" s="69"/>
      <c r="H78" s="70"/>
      <c r="I78" s="70"/>
      <c r="J78" s="72"/>
      <c r="K78" s="71"/>
      <c r="L78" s="80"/>
      <c r="M78" s="72"/>
      <c r="N78" s="72"/>
      <c r="O78" s="73"/>
    </row>
    <row r="79" spans="1:15" ht="64.5" customHeight="1">
      <c r="A79" s="6">
        <v>77</v>
      </c>
      <c r="B79" s="12">
        <f>INDEX!$B$5</f>
        <v>0</v>
      </c>
      <c r="C79" s="68"/>
      <c r="D79" s="68"/>
      <c r="E79" s="68"/>
      <c r="F79" s="69"/>
      <c r="G79" s="69"/>
      <c r="H79" s="70"/>
      <c r="I79" s="70"/>
      <c r="J79" s="72"/>
      <c r="K79" s="71"/>
      <c r="L79" s="80"/>
      <c r="M79" s="72"/>
      <c r="N79" s="72"/>
      <c r="O79" s="73"/>
    </row>
    <row r="80" spans="1:15" ht="64.5" customHeight="1">
      <c r="A80" s="6">
        <v>78</v>
      </c>
      <c r="B80" s="12">
        <f>INDEX!$B$5</f>
        <v>0</v>
      </c>
      <c r="C80" s="68"/>
      <c r="D80" s="68"/>
      <c r="E80" s="68"/>
      <c r="F80" s="69"/>
      <c r="G80" s="69"/>
      <c r="H80" s="70"/>
      <c r="I80" s="70"/>
      <c r="J80" s="72"/>
      <c r="K80" s="71"/>
      <c r="L80" s="80"/>
      <c r="M80" s="72"/>
      <c r="N80" s="72"/>
      <c r="O80" s="73"/>
    </row>
    <row r="81" spans="1:15" ht="64.5" customHeight="1">
      <c r="A81" s="6">
        <v>79</v>
      </c>
      <c r="B81" s="12">
        <f>INDEX!$B$5</f>
        <v>0</v>
      </c>
      <c r="C81" s="68"/>
      <c r="D81" s="68"/>
      <c r="E81" s="68"/>
      <c r="F81" s="69"/>
      <c r="G81" s="69"/>
      <c r="H81" s="70"/>
      <c r="I81" s="70"/>
      <c r="J81" s="72"/>
      <c r="K81" s="71"/>
      <c r="L81" s="80"/>
      <c r="M81" s="72"/>
      <c r="N81" s="72"/>
      <c r="O81" s="73"/>
    </row>
    <row r="82" spans="1:15" ht="64.5" customHeight="1">
      <c r="A82" s="6">
        <v>80</v>
      </c>
      <c r="B82" s="12">
        <f>INDEX!$B$5</f>
        <v>0</v>
      </c>
      <c r="C82" s="68"/>
      <c r="D82" s="68"/>
      <c r="E82" s="68"/>
      <c r="F82" s="69"/>
      <c r="G82" s="69"/>
      <c r="H82" s="70"/>
      <c r="I82" s="70"/>
      <c r="J82" s="72"/>
      <c r="K82" s="71"/>
      <c r="L82" s="80"/>
      <c r="M82" s="72"/>
      <c r="N82" s="72"/>
      <c r="O82" s="73"/>
    </row>
    <row r="83" spans="1:15" ht="64.5" customHeight="1">
      <c r="A83" s="6">
        <v>81</v>
      </c>
      <c r="B83" s="12">
        <f>INDEX!$B$5</f>
        <v>0</v>
      </c>
      <c r="C83" s="68"/>
      <c r="D83" s="68"/>
      <c r="E83" s="68"/>
      <c r="F83" s="69"/>
      <c r="G83" s="69"/>
      <c r="H83" s="70"/>
      <c r="I83" s="70"/>
      <c r="J83" s="72"/>
      <c r="K83" s="71"/>
      <c r="L83" s="80"/>
      <c r="M83" s="72"/>
      <c r="N83" s="72"/>
      <c r="O83" s="73"/>
    </row>
    <row r="84" spans="1:15" ht="64.5" customHeight="1">
      <c r="A84" s="6">
        <v>82</v>
      </c>
      <c r="B84" s="12">
        <f>INDEX!$B$5</f>
        <v>0</v>
      </c>
      <c r="C84" s="68"/>
      <c r="D84" s="68"/>
      <c r="E84" s="68"/>
      <c r="F84" s="69"/>
      <c r="G84" s="69"/>
      <c r="H84" s="70"/>
      <c r="I84" s="70"/>
      <c r="J84" s="72"/>
      <c r="K84" s="71"/>
      <c r="L84" s="80"/>
      <c r="M84" s="72"/>
      <c r="N84" s="72"/>
      <c r="O84" s="73"/>
    </row>
    <row r="85" spans="1:15" ht="64.5" customHeight="1">
      <c r="A85" s="6">
        <v>83</v>
      </c>
      <c r="B85" s="12">
        <f>INDEX!$B$5</f>
        <v>0</v>
      </c>
      <c r="C85" s="68"/>
      <c r="D85" s="68"/>
      <c r="E85" s="68"/>
      <c r="F85" s="69"/>
      <c r="G85" s="69"/>
      <c r="H85" s="70"/>
      <c r="I85" s="70"/>
      <c r="J85" s="72"/>
      <c r="K85" s="71"/>
      <c r="L85" s="80"/>
      <c r="M85" s="72"/>
      <c r="N85" s="72"/>
      <c r="O85" s="73"/>
    </row>
    <row r="86" spans="1:15" ht="64.5" customHeight="1">
      <c r="A86" s="6">
        <v>84</v>
      </c>
      <c r="B86" s="12">
        <f>INDEX!$B$5</f>
        <v>0</v>
      </c>
      <c r="C86" s="68"/>
      <c r="D86" s="68"/>
      <c r="E86" s="68"/>
      <c r="F86" s="69"/>
      <c r="G86" s="69"/>
      <c r="H86" s="70"/>
      <c r="I86" s="70"/>
      <c r="J86" s="72"/>
      <c r="K86" s="71"/>
      <c r="L86" s="80"/>
      <c r="M86" s="72"/>
      <c r="N86" s="72"/>
      <c r="O86" s="73"/>
    </row>
    <row r="87" spans="1:15" ht="64.5" customHeight="1">
      <c r="A87" s="6">
        <v>85</v>
      </c>
      <c r="B87" s="12">
        <f>INDEX!$B$5</f>
        <v>0</v>
      </c>
      <c r="C87" s="68"/>
      <c r="D87" s="68"/>
      <c r="E87" s="68"/>
      <c r="F87" s="69"/>
      <c r="G87" s="69"/>
      <c r="H87" s="70"/>
      <c r="I87" s="70"/>
      <c r="J87" s="72"/>
      <c r="K87" s="71"/>
      <c r="L87" s="80"/>
      <c r="M87" s="72"/>
      <c r="N87" s="72"/>
      <c r="O87" s="73"/>
    </row>
    <row r="88" spans="1:15" ht="64.5" customHeight="1">
      <c r="A88" s="6">
        <v>86</v>
      </c>
      <c r="B88" s="12">
        <f>INDEX!$B$5</f>
        <v>0</v>
      </c>
      <c r="C88" s="68"/>
      <c r="D88" s="68"/>
      <c r="E88" s="68"/>
      <c r="F88" s="69"/>
      <c r="G88" s="69"/>
      <c r="H88" s="70"/>
      <c r="I88" s="70"/>
      <c r="J88" s="72"/>
      <c r="K88" s="71"/>
      <c r="L88" s="80"/>
      <c r="M88" s="72"/>
      <c r="N88" s="72"/>
      <c r="O88" s="73"/>
    </row>
    <row r="89" spans="1:15" ht="64.5" customHeight="1">
      <c r="A89" s="6">
        <v>87</v>
      </c>
      <c r="B89" s="12">
        <f>INDEX!$B$5</f>
        <v>0</v>
      </c>
      <c r="C89" s="68"/>
      <c r="D89" s="68"/>
      <c r="E89" s="68"/>
      <c r="F89" s="69"/>
      <c r="G89" s="69"/>
      <c r="H89" s="70"/>
      <c r="I89" s="70"/>
      <c r="J89" s="72"/>
      <c r="K89" s="71"/>
      <c r="L89" s="80"/>
      <c r="M89" s="72"/>
      <c r="N89" s="72"/>
      <c r="O89" s="73"/>
    </row>
    <row r="90" spans="1:15" ht="64.5" customHeight="1">
      <c r="A90" s="6">
        <v>88</v>
      </c>
      <c r="B90" s="12">
        <f>INDEX!$B$5</f>
        <v>0</v>
      </c>
      <c r="C90" s="68"/>
      <c r="D90" s="68"/>
      <c r="E90" s="68"/>
      <c r="F90" s="69"/>
      <c r="G90" s="69"/>
      <c r="H90" s="70"/>
      <c r="I90" s="70"/>
      <c r="J90" s="72"/>
      <c r="K90" s="71"/>
      <c r="L90" s="80"/>
      <c r="M90" s="72"/>
      <c r="N90" s="72"/>
      <c r="O90" s="73"/>
    </row>
    <row r="91" spans="1:15" ht="64.5" customHeight="1">
      <c r="A91" s="6">
        <v>89</v>
      </c>
      <c r="B91" s="12">
        <f>INDEX!$B$5</f>
        <v>0</v>
      </c>
      <c r="C91" s="68"/>
      <c r="D91" s="68"/>
      <c r="E91" s="68"/>
      <c r="F91" s="69"/>
      <c r="G91" s="69"/>
      <c r="H91" s="70"/>
      <c r="I91" s="70"/>
      <c r="J91" s="72"/>
      <c r="K91" s="71"/>
      <c r="L91" s="80"/>
      <c r="M91" s="72"/>
      <c r="N91" s="72"/>
      <c r="O91" s="73"/>
    </row>
    <row r="92" spans="1:15" ht="64.5" customHeight="1">
      <c r="A92" s="6">
        <v>90</v>
      </c>
      <c r="B92" s="12">
        <f>INDEX!$B$5</f>
        <v>0</v>
      </c>
      <c r="C92" s="68"/>
      <c r="D92" s="68"/>
      <c r="E92" s="68"/>
      <c r="F92" s="69"/>
      <c r="G92" s="69"/>
      <c r="H92" s="70"/>
      <c r="I92" s="70"/>
      <c r="J92" s="72"/>
      <c r="K92" s="71"/>
      <c r="L92" s="80"/>
      <c r="M92" s="72"/>
      <c r="N92" s="72"/>
      <c r="O92" s="73"/>
    </row>
    <row r="93" spans="1:15" ht="64.5" customHeight="1">
      <c r="A93" s="6">
        <v>91</v>
      </c>
      <c r="B93" s="12">
        <f>INDEX!$B$5</f>
        <v>0</v>
      </c>
      <c r="C93" s="68"/>
      <c r="D93" s="68"/>
      <c r="E93" s="68"/>
      <c r="F93" s="69"/>
      <c r="G93" s="69"/>
      <c r="H93" s="70"/>
      <c r="I93" s="70"/>
      <c r="J93" s="72"/>
      <c r="K93" s="71"/>
      <c r="L93" s="80"/>
      <c r="M93" s="72"/>
      <c r="N93" s="72"/>
      <c r="O93" s="73"/>
    </row>
    <row r="94" spans="1:15" ht="64.5" customHeight="1">
      <c r="A94" s="6">
        <v>92</v>
      </c>
      <c r="B94" s="12">
        <f>INDEX!$B$5</f>
        <v>0</v>
      </c>
      <c r="C94" s="68"/>
      <c r="D94" s="68"/>
      <c r="E94" s="68"/>
      <c r="F94" s="69"/>
      <c r="G94" s="69"/>
      <c r="H94" s="70"/>
      <c r="I94" s="70"/>
      <c r="J94" s="72"/>
      <c r="K94" s="71"/>
      <c r="L94" s="80"/>
      <c r="M94" s="72"/>
      <c r="N94" s="72"/>
      <c r="O94" s="73"/>
    </row>
    <row r="95" spans="1:15" ht="64.5" customHeight="1">
      <c r="A95" s="6">
        <v>93</v>
      </c>
      <c r="B95" s="12">
        <f>INDEX!$B$5</f>
        <v>0</v>
      </c>
      <c r="C95" s="68"/>
      <c r="D95" s="68"/>
      <c r="E95" s="68"/>
      <c r="F95" s="69"/>
      <c r="G95" s="69"/>
      <c r="H95" s="70"/>
      <c r="I95" s="70"/>
      <c r="J95" s="72"/>
      <c r="K95" s="71"/>
      <c r="L95" s="80"/>
      <c r="M95" s="72"/>
      <c r="N95" s="72"/>
      <c r="O95" s="73"/>
    </row>
    <row r="96" spans="1:15" ht="64.5" customHeight="1">
      <c r="A96" s="6">
        <v>94</v>
      </c>
      <c r="B96" s="12">
        <f>INDEX!$B$5</f>
        <v>0</v>
      </c>
      <c r="C96" s="68"/>
      <c r="D96" s="68"/>
      <c r="E96" s="68"/>
      <c r="F96" s="69"/>
      <c r="G96" s="69"/>
      <c r="H96" s="70"/>
      <c r="I96" s="70"/>
      <c r="J96" s="72"/>
      <c r="K96" s="71"/>
      <c r="L96" s="80"/>
      <c r="M96" s="72"/>
      <c r="N96" s="72"/>
      <c r="O96" s="73"/>
    </row>
    <row r="97" spans="1:15" ht="64.5" customHeight="1">
      <c r="A97" s="6">
        <v>95</v>
      </c>
      <c r="B97" s="12">
        <f>INDEX!$B$5</f>
        <v>0</v>
      </c>
      <c r="C97" s="68"/>
      <c r="D97" s="68"/>
      <c r="E97" s="68"/>
      <c r="F97" s="69"/>
      <c r="G97" s="69"/>
      <c r="H97" s="70"/>
      <c r="I97" s="70"/>
      <c r="J97" s="72"/>
      <c r="K97" s="71"/>
      <c r="L97" s="80"/>
      <c r="M97" s="72"/>
      <c r="N97" s="72"/>
      <c r="O97" s="73"/>
    </row>
    <row r="98" spans="1:15" ht="64.5" customHeight="1">
      <c r="A98" s="6">
        <v>96</v>
      </c>
      <c r="B98" s="12">
        <f>INDEX!$B$5</f>
        <v>0</v>
      </c>
      <c r="C98" s="68"/>
      <c r="D98" s="68"/>
      <c r="E98" s="68"/>
      <c r="F98" s="69"/>
      <c r="G98" s="69"/>
      <c r="H98" s="70"/>
      <c r="I98" s="70"/>
      <c r="J98" s="72"/>
      <c r="K98" s="71"/>
      <c r="L98" s="80"/>
      <c r="M98" s="72"/>
      <c r="N98" s="72"/>
      <c r="O98" s="73"/>
    </row>
    <row r="99" spans="1:15" ht="64.5" customHeight="1">
      <c r="A99" s="6">
        <v>97</v>
      </c>
      <c r="B99" s="12">
        <f>INDEX!$B$5</f>
        <v>0</v>
      </c>
      <c r="C99" s="68"/>
      <c r="D99" s="68"/>
      <c r="E99" s="68"/>
      <c r="F99" s="69"/>
      <c r="G99" s="69"/>
      <c r="H99" s="70"/>
      <c r="I99" s="70"/>
      <c r="J99" s="72"/>
      <c r="K99" s="71"/>
      <c r="L99" s="80"/>
      <c r="M99" s="72"/>
      <c r="N99" s="72"/>
      <c r="O99" s="73"/>
    </row>
    <row r="100" spans="1:15" ht="64.5" customHeight="1">
      <c r="A100" s="6">
        <v>98</v>
      </c>
      <c r="B100" s="12">
        <f>INDEX!$B$5</f>
        <v>0</v>
      </c>
      <c r="C100" s="68"/>
      <c r="D100" s="68"/>
      <c r="E100" s="68"/>
      <c r="F100" s="69"/>
      <c r="G100" s="69"/>
      <c r="H100" s="70"/>
      <c r="I100" s="70"/>
      <c r="J100" s="72"/>
      <c r="K100" s="71"/>
      <c r="L100" s="80"/>
      <c r="M100" s="72"/>
      <c r="N100" s="72"/>
      <c r="O100" s="73"/>
    </row>
    <row r="101" spans="1:15" ht="64.5" customHeight="1">
      <c r="A101" s="6">
        <v>99</v>
      </c>
      <c r="B101" s="12">
        <f>INDEX!$B$5</f>
        <v>0</v>
      </c>
      <c r="C101" s="68"/>
      <c r="D101" s="68"/>
      <c r="E101" s="68"/>
      <c r="F101" s="69"/>
      <c r="G101" s="69"/>
      <c r="H101" s="70"/>
      <c r="I101" s="70"/>
      <c r="J101" s="72"/>
      <c r="K101" s="71"/>
      <c r="L101" s="80"/>
      <c r="M101" s="72"/>
      <c r="N101" s="72"/>
      <c r="O101" s="73"/>
    </row>
    <row r="102" spans="1:15" ht="64.5" customHeight="1">
      <c r="A102" s="6">
        <v>100</v>
      </c>
      <c r="B102" s="12">
        <f>INDEX!$B$5</f>
        <v>0</v>
      </c>
      <c r="C102" s="68"/>
      <c r="D102" s="68"/>
      <c r="E102" s="68"/>
      <c r="F102" s="69"/>
      <c r="G102" s="69"/>
      <c r="H102" s="70"/>
      <c r="I102" s="70"/>
      <c r="J102" s="72"/>
      <c r="K102" s="71"/>
      <c r="L102" s="80"/>
      <c r="M102" s="72"/>
      <c r="N102" s="72"/>
      <c r="O102" s="73"/>
    </row>
    <row r="103" spans="1:15" ht="64.5" customHeight="1">
      <c r="A103" s="6">
        <v>101</v>
      </c>
      <c r="B103" s="12">
        <f>INDEX!$B$5</f>
        <v>0</v>
      </c>
      <c r="C103" s="68"/>
      <c r="D103" s="68"/>
      <c r="E103" s="68"/>
      <c r="F103" s="69"/>
      <c r="G103" s="69"/>
      <c r="H103" s="70"/>
      <c r="I103" s="70"/>
      <c r="J103" s="72"/>
      <c r="K103" s="71"/>
      <c r="L103" s="80"/>
      <c r="M103" s="72"/>
      <c r="N103" s="72"/>
      <c r="O103" s="73"/>
    </row>
    <row r="104" spans="1:15" ht="64.5" customHeight="1">
      <c r="A104" s="6">
        <v>102</v>
      </c>
      <c r="B104" s="12">
        <f>INDEX!$B$5</f>
        <v>0</v>
      </c>
      <c r="C104" s="68"/>
      <c r="D104" s="68"/>
      <c r="E104" s="68"/>
      <c r="F104" s="69"/>
      <c r="G104" s="69"/>
      <c r="H104" s="70"/>
      <c r="I104" s="70"/>
      <c r="J104" s="72"/>
      <c r="K104" s="71"/>
      <c r="L104" s="80"/>
      <c r="M104" s="72"/>
      <c r="N104" s="72"/>
      <c r="O104" s="73"/>
    </row>
    <row r="105" spans="1:15" ht="64.5" customHeight="1">
      <c r="A105" s="6">
        <v>103</v>
      </c>
      <c r="B105" s="12">
        <f>INDEX!$B$5</f>
        <v>0</v>
      </c>
      <c r="C105" s="68"/>
      <c r="D105" s="68"/>
      <c r="E105" s="68"/>
      <c r="F105" s="69"/>
      <c r="G105" s="69"/>
      <c r="H105" s="70"/>
      <c r="I105" s="70"/>
      <c r="J105" s="72"/>
      <c r="K105" s="71"/>
      <c r="L105" s="80"/>
      <c r="M105" s="72"/>
      <c r="N105" s="72"/>
      <c r="O105" s="73"/>
    </row>
    <row r="106" spans="1:15" ht="64.5" customHeight="1">
      <c r="A106" s="6">
        <v>104</v>
      </c>
      <c r="B106" s="12">
        <f>INDEX!$B$5</f>
        <v>0</v>
      </c>
      <c r="C106" s="68"/>
      <c r="D106" s="68"/>
      <c r="E106" s="68"/>
      <c r="F106" s="69"/>
      <c r="G106" s="69"/>
      <c r="H106" s="70"/>
      <c r="I106" s="70"/>
      <c r="J106" s="72"/>
      <c r="K106" s="71"/>
      <c r="L106" s="80"/>
      <c r="M106" s="72"/>
      <c r="N106" s="72"/>
      <c r="O106" s="73"/>
    </row>
    <row r="107" spans="1:15" ht="64.5" customHeight="1">
      <c r="A107" s="6">
        <v>105</v>
      </c>
      <c r="B107" s="12">
        <f>INDEX!$B$5</f>
        <v>0</v>
      </c>
      <c r="C107" s="68"/>
      <c r="D107" s="68"/>
      <c r="E107" s="68"/>
      <c r="F107" s="69"/>
      <c r="G107" s="69"/>
      <c r="H107" s="70"/>
      <c r="I107" s="70"/>
      <c r="J107" s="72"/>
      <c r="K107" s="71"/>
      <c r="L107" s="80"/>
      <c r="M107" s="72"/>
      <c r="N107" s="72"/>
      <c r="O107" s="73"/>
    </row>
    <row r="108" spans="1:15" ht="64.5" customHeight="1">
      <c r="A108" s="6">
        <v>106</v>
      </c>
      <c r="B108" s="12">
        <f>INDEX!$B$5</f>
        <v>0</v>
      </c>
      <c r="C108" s="68"/>
      <c r="D108" s="68"/>
      <c r="E108" s="68"/>
      <c r="F108" s="69"/>
      <c r="G108" s="69"/>
      <c r="H108" s="70"/>
      <c r="I108" s="70"/>
      <c r="J108" s="72"/>
      <c r="K108" s="71"/>
      <c r="L108" s="80"/>
      <c r="M108" s="72"/>
      <c r="N108" s="72"/>
      <c r="O108" s="73"/>
    </row>
    <row r="109" spans="1:15" ht="64.5" customHeight="1">
      <c r="A109" s="6">
        <v>107</v>
      </c>
      <c r="B109" s="12">
        <f>INDEX!$B$5</f>
        <v>0</v>
      </c>
      <c r="C109" s="68"/>
      <c r="D109" s="68"/>
      <c r="E109" s="68"/>
      <c r="F109" s="69"/>
      <c r="G109" s="69"/>
      <c r="H109" s="70"/>
      <c r="I109" s="70"/>
      <c r="J109" s="72"/>
      <c r="K109" s="71"/>
      <c r="L109" s="80"/>
      <c r="M109" s="72"/>
      <c r="N109" s="72"/>
      <c r="O109" s="73"/>
    </row>
    <row r="110" spans="1:15" ht="64.5" customHeight="1">
      <c r="A110" s="6">
        <v>108</v>
      </c>
      <c r="B110" s="12">
        <f>INDEX!$B$5</f>
        <v>0</v>
      </c>
      <c r="C110" s="68"/>
      <c r="D110" s="68"/>
      <c r="E110" s="68"/>
      <c r="F110" s="69"/>
      <c r="G110" s="69"/>
      <c r="H110" s="70"/>
      <c r="I110" s="70"/>
      <c r="J110" s="72"/>
      <c r="K110" s="71"/>
      <c r="L110" s="80"/>
      <c r="M110" s="72"/>
      <c r="N110" s="72"/>
      <c r="O110" s="73"/>
    </row>
    <row r="111" spans="1:15" ht="64.5" customHeight="1">
      <c r="A111" s="6">
        <v>109</v>
      </c>
      <c r="B111" s="12">
        <f>INDEX!$B$5</f>
        <v>0</v>
      </c>
      <c r="C111" s="68"/>
      <c r="D111" s="68"/>
      <c r="E111" s="68"/>
      <c r="F111" s="69"/>
      <c r="G111" s="69"/>
      <c r="H111" s="70"/>
      <c r="I111" s="70"/>
      <c r="J111" s="72"/>
      <c r="K111" s="71"/>
      <c r="L111" s="80"/>
      <c r="M111" s="72"/>
      <c r="N111" s="72"/>
      <c r="O111" s="73"/>
    </row>
    <row r="112" spans="1:15" ht="64.5" customHeight="1">
      <c r="A112" s="6">
        <v>110</v>
      </c>
      <c r="B112" s="12">
        <f>INDEX!$B$5</f>
        <v>0</v>
      </c>
      <c r="C112" s="68"/>
      <c r="D112" s="68"/>
      <c r="E112" s="68"/>
      <c r="F112" s="69"/>
      <c r="G112" s="69"/>
      <c r="H112" s="70"/>
      <c r="I112" s="70"/>
      <c r="J112" s="72"/>
      <c r="K112" s="71"/>
      <c r="L112" s="80"/>
      <c r="M112" s="72"/>
      <c r="N112" s="72"/>
      <c r="O112" s="73"/>
    </row>
    <row r="113" spans="1:15" ht="64.5" customHeight="1">
      <c r="A113" s="6">
        <v>111</v>
      </c>
      <c r="B113" s="12">
        <f>INDEX!$B$5</f>
        <v>0</v>
      </c>
      <c r="C113" s="68"/>
      <c r="D113" s="68"/>
      <c r="E113" s="68"/>
      <c r="F113" s="69"/>
      <c r="G113" s="69"/>
      <c r="H113" s="70"/>
      <c r="I113" s="70"/>
      <c r="J113" s="72"/>
      <c r="K113" s="71"/>
      <c r="L113" s="80"/>
      <c r="M113" s="72"/>
      <c r="N113" s="72"/>
      <c r="O113" s="73"/>
    </row>
    <row r="114" spans="1:15" ht="64.5" customHeight="1">
      <c r="A114" s="6">
        <v>112</v>
      </c>
      <c r="B114" s="12">
        <f>INDEX!$B$5</f>
        <v>0</v>
      </c>
      <c r="C114" s="68"/>
      <c r="D114" s="68"/>
      <c r="E114" s="68"/>
      <c r="F114" s="69"/>
      <c r="G114" s="69"/>
      <c r="H114" s="70"/>
      <c r="I114" s="70"/>
      <c r="J114" s="72"/>
      <c r="K114" s="71"/>
      <c r="L114" s="80"/>
      <c r="M114" s="72"/>
      <c r="N114" s="72"/>
      <c r="O114" s="73"/>
    </row>
    <row r="115" spans="1:15" ht="64.5" customHeight="1">
      <c r="A115" s="6">
        <v>113</v>
      </c>
      <c r="B115" s="12">
        <f>INDEX!$B$5</f>
        <v>0</v>
      </c>
      <c r="C115" s="68"/>
      <c r="D115" s="68"/>
      <c r="E115" s="68"/>
      <c r="F115" s="69"/>
      <c r="G115" s="69"/>
      <c r="H115" s="70"/>
      <c r="I115" s="70"/>
      <c r="J115" s="72"/>
      <c r="K115" s="71"/>
      <c r="L115" s="80"/>
      <c r="M115" s="72"/>
      <c r="N115" s="72"/>
      <c r="O115" s="73"/>
    </row>
    <row r="116" spans="1:15" ht="64.5" customHeight="1">
      <c r="A116" s="6">
        <v>114</v>
      </c>
      <c r="B116" s="12">
        <f>INDEX!$B$5</f>
        <v>0</v>
      </c>
      <c r="C116" s="68"/>
      <c r="D116" s="68"/>
      <c r="E116" s="68"/>
      <c r="F116" s="69"/>
      <c r="G116" s="69"/>
      <c r="H116" s="70"/>
      <c r="I116" s="70"/>
      <c r="J116" s="72"/>
      <c r="K116" s="71"/>
      <c r="L116" s="80"/>
      <c r="M116" s="72"/>
      <c r="N116" s="72"/>
      <c r="O116" s="73"/>
    </row>
    <row r="117" spans="1:15" ht="64.5" customHeight="1">
      <c r="A117" s="6">
        <v>115</v>
      </c>
      <c r="B117" s="12">
        <f>INDEX!$B$5</f>
        <v>0</v>
      </c>
      <c r="C117" s="68"/>
      <c r="D117" s="68"/>
      <c r="E117" s="68"/>
      <c r="F117" s="69"/>
      <c r="G117" s="69"/>
      <c r="H117" s="70"/>
      <c r="I117" s="70"/>
      <c r="J117" s="72"/>
      <c r="K117" s="71"/>
      <c r="L117" s="80"/>
      <c r="M117" s="72"/>
      <c r="N117" s="72"/>
      <c r="O117" s="73"/>
    </row>
    <row r="118" spans="1:15" ht="64.5" customHeight="1">
      <c r="A118" s="6">
        <v>116</v>
      </c>
      <c r="B118" s="12">
        <f>INDEX!$B$5</f>
        <v>0</v>
      </c>
      <c r="C118" s="68"/>
      <c r="D118" s="68"/>
      <c r="E118" s="68"/>
      <c r="F118" s="69"/>
      <c r="G118" s="69"/>
      <c r="H118" s="70"/>
      <c r="I118" s="70"/>
      <c r="J118" s="72"/>
      <c r="K118" s="71"/>
      <c r="L118" s="80"/>
      <c r="M118" s="72"/>
      <c r="N118" s="72"/>
      <c r="O118" s="73"/>
    </row>
    <row r="119" spans="1:15" ht="64.5" customHeight="1">
      <c r="A119" s="6">
        <v>117</v>
      </c>
      <c r="B119" s="12">
        <f>INDEX!$B$5</f>
        <v>0</v>
      </c>
      <c r="C119" s="68"/>
      <c r="D119" s="68"/>
      <c r="E119" s="68"/>
      <c r="F119" s="69"/>
      <c r="G119" s="69"/>
      <c r="H119" s="70"/>
      <c r="I119" s="70"/>
      <c r="J119" s="72"/>
      <c r="K119" s="71"/>
      <c r="L119" s="80"/>
      <c r="M119" s="72"/>
      <c r="N119" s="72"/>
      <c r="O119" s="73"/>
    </row>
    <row r="120" spans="1:15" ht="64.5" customHeight="1">
      <c r="A120" s="6">
        <v>118</v>
      </c>
      <c r="B120" s="12">
        <f>INDEX!$B$5</f>
        <v>0</v>
      </c>
      <c r="C120" s="68"/>
      <c r="D120" s="68"/>
      <c r="E120" s="68"/>
      <c r="F120" s="69"/>
      <c r="G120" s="69"/>
      <c r="H120" s="70"/>
      <c r="I120" s="70"/>
      <c r="J120" s="72"/>
      <c r="K120" s="71"/>
      <c r="L120" s="80"/>
      <c r="M120" s="72"/>
      <c r="N120" s="72"/>
      <c r="O120" s="73"/>
    </row>
    <row r="121" spans="1:15" ht="64.5" customHeight="1">
      <c r="A121" s="6">
        <v>119</v>
      </c>
      <c r="B121" s="12">
        <f>INDEX!$B$5</f>
        <v>0</v>
      </c>
      <c r="C121" s="68"/>
      <c r="D121" s="68"/>
      <c r="E121" s="68"/>
      <c r="F121" s="69"/>
      <c r="G121" s="69"/>
      <c r="H121" s="70"/>
      <c r="I121" s="70"/>
      <c r="J121" s="72"/>
      <c r="K121" s="71"/>
      <c r="L121" s="80"/>
      <c r="M121" s="72"/>
      <c r="N121" s="72"/>
      <c r="O121" s="73"/>
    </row>
    <row r="122" spans="1:15" ht="64.5" customHeight="1">
      <c r="A122" s="6">
        <v>120</v>
      </c>
      <c r="B122" s="12">
        <f>INDEX!$B$5</f>
        <v>0</v>
      </c>
      <c r="C122" s="68"/>
      <c r="D122" s="68"/>
      <c r="E122" s="68"/>
      <c r="F122" s="69"/>
      <c r="G122" s="69"/>
      <c r="H122" s="70"/>
      <c r="I122" s="70"/>
      <c r="J122" s="72"/>
      <c r="K122" s="71"/>
      <c r="L122" s="80"/>
      <c r="M122" s="72"/>
      <c r="N122" s="72"/>
      <c r="O122" s="73"/>
    </row>
    <row r="123" spans="1:15" ht="64.5" customHeight="1">
      <c r="A123" s="6">
        <v>121</v>
      </c>
      <c r="B123" s="12">
        <f>INDEX!$B$5</f>
        <v>0</v>
      </c>
      <c r="C123" s="68"/>
      <c r="D123" s="68"/>
      <c r="E123" s="68"/>
      <c r="F123" s="69"/>
      <c r="G123" s="69"/>
      <c r="H123" s="70"/>
      <c r="I123" s="70"/>
      <c r="J123" s="72"/>
      <c r="K123" s="71"/>
      <c r="L123" s="80"/>
      <c r="M123" s="72"/>
      <c r="N123" s="72"/>
      <c r="O123" s="73"/>
    </row>
    <row r="124" spans="1:15" ht="64.5" customHeight="1">
      <c r="A124" s="6">
        <v>122</v>
      </c>
      <c r="B124" s="12">
        <f>INDEX!$B$5</f>
        <v>0</v>
      </c>
      <c r="C124" s="68"/>
      <c r="D124" s="68"/>
      <c r="E124" s="68"/>
      <c r="F124" s="69"/>
      <c r="G124" s="69"/>
      <c r="H124" s="70"/>
      <c r="I124" s="70"/>
      <c r="J124" s="72"/>
      <c r="K124" s="71"/>
      <c r="L124" s="80"/>
      <c r="M124" s="72"/>
      <c r="N124" s="72"/>
      <c r="O124" s="73"/>
    </row>
    <row r="125" spans="1:15" ht="64.5" customHeight="1">
      <c r="A125" s="6">
        <v>123</v>
      </c>
      <c r="B125" s="12">
        <f>INDEX!$B$5</f>
        <v>0</v>
      </c>
      <c r="C125" s="68"/>
      <c r="D125" s="68"/>
      <c r="E125" s="68"/>
      <c r="F125" s="69"/>
      <c r="G125" s="69"/>
      <c r="H125" s="70"/>
      <c r="I125" s="70"/>
      <c r="J125" s="72"/>
      <c r="K125" s="71"/>
      <c r="L125" s="80"/>
      <c r="M125" s="72"/>
      <c r="N125" s="72"/>
      <c r="O125" s="73"/>
    </row>
    <row r="126" spans="1:15" ht="64.5" customHeight="1">
      <c r="A126" s="6">
        <v>124</v>
      </c>
      <c r="B126" s="12">
        <f>INDEX!$B$5</f>
        <v>0</v>
      </c>
      <c r="C126" s="68"/>
      <c r="D126" s="68"/>
      <c r="E126" s="68"/>
      <c r="F126" s="69"/>
      <c r="G126" s="69"/>
      <c r="H126" s="70"/>
      <c r="I126" s="70"/>
      <c r="J126" s="72"/>
      <c r="K126" s="71"/>
      <c r="L126" s="80"/>
      <c r="M126" s="72"/>
      <c r="N126" s="72"/>
      <c r="O126" s="73"/>
    </row>
    <row r="127" spans="1:15" ht="64.5" customHeight="1">
      <c r="A127" s="6">
        <v>125</v>
      </c>
      <c r="B127" s="12">
        <f>INDEX!$B$5</f>
        <v>0</v>
      </c>
      <c r="C127" s="68"/>
      <c r="D127" s="68"/>
      <c r="E127" s="68"/>
      <c r="F127" s="69"/>
      <c r="G127" s="69"/>
      <c r="H127" s="70"/>
      <c r="I127" s="70"/>
      <c r="J127" s="72"/>
      <c r="K127" s="71"/>
      <c r="L127" s="80"/>
      <c r="M127" s="72"/>
      <c r="N127" s="72"/>
      <c r="O127" s="73"/>
    </row>
    <row r="128" spans="1:15" ht="64.5" customHeight="1">
      <c r="A128" s="6">
        <v>126</v>
      </c>
      <c r="B128" s="12">
        <f>INDEX!$B$5</f>
        <v>0</v>
      </c>
      <c r="C128" s="68"/>
      <c r="D128" s="68"/>
      <c r="E128" s="68"/>
      <c r="F128" s="69"/>
      <c r="G128" s="69"/>
      <c r="H128" s="70"/>
      <c r="I128" s="70"/>
      <c r="J128" s="72"/>
      <c r="K128" s="71"/>
      <c r="L128" s="80"/>
      <c r="M128" s="72"/>
      <c r="N128" s="72"/>
      <c r="O128" s="73"/>
    </row>
    <row r="129" spans="1:15" ht="64.5" customHeight="1">
      <c r="A129" s="6">
        <v>127</v>
      </c>
      <c r="B129" s="12">
        <f>INDEX!$B$5</f>
        <v>0</v>
      </c>
      <c r="C129" s="68"/>
      <c r="D129" s="68"/>
      <c r="E129" s="68"/>
      <c r="F129" s="69"/>
      <c r="G129" s="69"/>
      <c r="H129" s="70"/>
      <c r="I129" s="70"/>
      <c r="J129" s="72"/>
      <c r="K129" s="71"/>
      <c r="L129" s="80"/>
      <c r="M129" s="72"/>
      <c r="N129" s="72"/>
      <c r="O129" s="73"/>
    </row>
    <row r="130" spans="1:15" ht="64.5" customHeight="1">
      <c r="A130" s="6">
        <v>128</v>
      </c>
      <c r="B130" s="12">
        <f>INDEX!$B$5</f>
        <v>0</v>
      </c>
      <c r="C130" s="68"/>
      <c r="D130" s="68"/>
      <c r="E130" s="68"/>
      <c r="F130" s="69"/>
      <c r="G130" s="69"/>
      <c r="H130" s="70"/>
      <c r="I130" s="70"/>
      <c r="J130" s="72"/>
      <c r="K130" s="71"/>
      <c r="L130" s="80"/>
      <c r="M130" s="72"/>
      <c r="N130" s="72"/>
      <c r="O130" s="73"/>
    </row>
    <row r="131" spans="1:15" ht="64.5" customHeight="1">
      <c r="A131" s="6">
        <v>129</v>
      </c>
      <c r="B131" s="12">
        <f>INDEX!$B$5</f>
        <v>0</v>
      </c>
      <c r="C131" s="68"/>
      <c r="D131" s="68"/>
      <c r="E131" s="68"/>
      <c r="F131" s="69"/>
      <c r="G131" s="69"/>
      <c r="H131" s="70"/>
      <c r="I131" s="70"/>
      <c r="J131" s="72"/>
      <c r="K131" s="71"/>
      <c r="L131" s="80"/>
      <c r="M131" s="72"/>
      <c r="N131" s="72"/>
      <c r="O131" s="73"/>
    </row>
    <row r="132" spans="1:15" ht="64.5" customHeight="1">
      <c r="A132" s="6">
        <v>130</v>
      </c>
      <c r="B132" s="12">
        <f>INDEX!$B$5</f>
        <v>0</v>
      </c>
      <c r="C132" s="68"/>
      <c r="D132" s="68"/>
      <c r="E132" s="68"/>
      <c r="F132" s="69"/>
      <c r="G132" s="69"/>
      <c r="H132" s="70"/>
      <c r="I132" s="70"/>
      <c r="J132" s="72"/>
      <c r="K132" s="71"/>
      <c r="L132" s="80"/>
      <c r="M132" s="72"/>
      <c r="N132" s="72"/>
      <c r="O132" s="73"/>
    </row>
    <row r="133" spans="1:15" ht="64.5" customHeight="1">
      <c r="A133" s="6">
        <v>131</v>
      </c>
      <c r="B133" s="12">
        <f>INDEX!$B$5</f>
        <v>0</v>
      </c>
      <c r="C133" s="68"/>
      <c r="D133" s="68"/>
      <c r="E133" s="68"/>
      <c r="F133" s="69"/>
      <c r="G133" s="69"/>
      <c r="H133" s="70"/>
      <c r="I133" s="70"/>
      <c r="J133" s="72"/>
      <c r="K133" s="71"/>
      <c r="L133" s="80"/>
      <c r="M133" s="72"/>
      <c r="N133" s="72"/>
      <c r="O133" s="73"/>
    </row>
    <row r="134" spans="1:15" ht="64.5" customHeight="1">
      <c r="A134" s="6">
        <v>132</v>
      </c>
      <c r="B134" s="12">
        <f>INDEX!$B$5</f>
        <v>0</v>
      </c>
      <c r="C134" s="68"/>
      <c r="D134" s="68"/>
      <c r="E134" s="68"/>
      <c r="F134" s="69"/>
      <c r="G134" s="69"/>
      <c r="H134" s="70"/>
      <c r="I134" s="70"/>
      <c r="J134" s="72"/>
      <c r="K134" s="71"/>
      <c r="L134" s="80"/>
      <c r="M134" s="72"/>
      <c r="N134" s="72"/>
      <c r="O134" s="73"/>
    </row>
    <row r="135" spans="1:15" ht="64.5" customHeight="1">
      <c r="A135" s="6">
        <v>133</v>
      </c>
      <c r="B135" s="12">
        <f>INDEX!$B$5</f>
        <v>0</v>
      </c>
      <c r="C135" s="68"/>
      <c r="D135" s="68"/>
      <c r="E135" s="68"/>
      <c r="F135" s="69"/>
      <c r="G135" s="69"/>
      <c r="H135" s="70"/>
      <c r="I135" s="70"/>
      <c r="J135" s="72"/>
      <c r="K135" s="71"/>
      <c r="L135" s="80"/>
      <c r="M135" s="72"/>
      <c r="N135" s="72"/>
      <c r="O135" s="73"/>
    </row>
    <row r="136" spans="1:15" ht="64.5" customHeight="1">
      <c r="A136" s="6">
        <v>134</v>
      </c>
      <c r="B136" s="12">
        <f>INDEX!$B$5</f>
        <v>0</v>
      </c>
      <c r="C136" s="68"/>
      <c r="D136" s="68"/>
      <c r="E136" s="68"/>
      <c r="F136" s="69"/>
      <c r="G136" s="69"/>
      <c r="H136" s="70"/>
      <c r="I136" s="70"/>
      <c r="J136" s="72"/>
      <c r="K136" s="71"/>
      <c r="L136" s="80"/>
      <c r="M136" s="72"/>
      <c r="N136" s="72"/>
      <c r="O136" s="73"/>
    </row>
    <row r="137" spans="1:15" ht="64.5" customHeight="1">
      <c r="A137" s="6">
        <v>135</v>
      </c>
      <c r="B137" s="12">
        <f>INDEX!$B$5</f>
        <v>0</v>
      </c>
      <c r="C137" s="68"/>
      <c r="D137" s="68"/>
      <c r="E137" s="68"/>
      <c r="F137" s="69"/>
      <c r="G137" s="69"/>
      <c r="H137" s="70"/>
      <c r="I137" s="70"/>
      <c r="J137" s="72"/>
      <c r="K137" s="71"/>
      <c r="L137" s="80"/>
      <c r="M137" s="72"/>
      <c r="N137" s="72"/>
      <c r="O137" s="73"/>
    </row>
    <row r="138" spans="1:15" ht="64.5" customHeight="1">
      <c r="A138" s="6">
        <v>136</v>
      </c>
      <c r="B138" s="12">
        <f>INDEX!$B$5</f>
        <v>0</v>
      </c>
      <c r="C138" s="68"/>
      <c r="D138" s="68"/>
      <c r="E138" s="68"/>
      <c r="F138" s="69"/>
      <c r="G138" s="69"/>
      <c r="H138" s="70"/>
      <c r="I138" s="70"/>
      <c r="J138" s="72"/>
      <c r="K138" s="71"/>
      <c r="L138" s="80"/>
      <c r="M138" s="72"/>
      <c r="N138" s="72"/>
      <c r="O138" s="73"/>
    </row>
    <row r="139" spans="1:15" ht="64.5" customHeight="1">
      <c r="A139" s="6">
        <v>137</v>
      </c>
      <c r="B139" s="12">
        <f>INDEX!$B$5</f>
        <v>0</v>
      </c>
      <c r="C139" s="68"/>
      <c r="D139" s="68"/>
      <c r="E139" s="68"/>
      <c r="F139" s="69"/>
      <c r="G139" s="69"/>
      <c r="H139" s="70"/>
      <c r="I139" s="70"/>
      <c r="J139" s="72"/>
      <c r="K139" s="71"/>
      <c r="L139" s="80"/>
      <c r="M139" s="72"/>
      <c r="N139" s="72"/>
      <c r="O139" s="73"/>
    </row>
    <row r="140" spans="1:15" ht="64.5" customHeight="1">
      <c r="A140" s="6">
        <v>138</v>
      </c>
      <c r="B140" s="12">
        <f>INDEX!$B$5</f>
        <v>0</v>
      </c>
      <c r="C140" s="68"/>
      <c r="D140" s="68"/>
      <c r="E140" s="68"/>
      <c r="F140" s="69"/>
      <c r="G140" s="69"/>
      <c r="H140" s="70"/>
      <c r="I140" s="70"/>
      <c r="J140" s="72"/>
      <c r="K140" s="71"/>
      <c r="L140" s="80"/>
      <c r="M140" s="72"/>
      <c r="N140" s="72"/>
      <c r="O140" s="73"/>
    </row>
    <row r="141" spans="1:15" ht="64.5" customHeight="1">
      <c r="A141" s="6">
        <v>139</v>
      </c>
      <c r="B141" s="12">
        <f>INDEX!$B$5</f>
        <v>0</v>
      </c>
      <c r="C141" s="68"/>
      <c r="D141" s="68"/>
      <c r="E141" s="68"/>
      <c r="F141" s="69"/>
      <c r="G141" s="69"/>
      <c r="H141" s="70"/>
      <c r="I141" s="70"/>
      <c r="J141" s="72"/>
      <c r="K141" s="71"/>
      <c r="L141" s="80"/>
      <c r="M141" s="72"/>
      <c r="N141" s="72"/>
      <c r="O141" s="73"/>
    </row>
    <row r="142" spans="1:15" ht="64.5" customHeight="1">
      <c r="A142" s="6">
        <v>140</v>
      </c>
      <c r="B142" s="12">
        <f>INDEX!$B$5</f>
        <v>0</v>
      </c>
      <c r="C142" s="68"/>
      <c r="D142" s="68"/>
      <c r="E142" s="68"/>
      <c r="F142" s="69"/>
      <c r="G142" s="69"/>
      <c r="H142" s="70"/>
      <c r="I142" s="70"/>
      <c r="J142" s="72"/>
      <c r="K142" s="71"/>
      <c r="L142" s="80"/>
      <c r="M142" s="72"/>
      <c r="N142" s="72"/>
      <c r="O142" s="73"/>
    </row>
    <row r="143" spans="1:15" ht="64.5" customHeight="1">
      <c r="A143" s="6">
        <v>141</v>
      </c>
      <c r="B143" s="12">
        <f>INDEX!$B$5</f>
        <v>0</v>
      </c>
      <c r="C143" s="68"/>
      <c r="D143" s="68"/>
      <c r="E143" s="68"/>
      <c r="F143" s="69"/>
      <c r="G143" s="69"/>
      <c r="H143" s="70"/>
      <c r="I143" s="70"/>
      <c r="J143" s="72"/>
      <c r="K143" s="71"/>
      <c r="L143" s="80"/>
      <c r="M143" s="72"/>
      <c r="N143" s="72"/>
      <c r="O143" s="73"/>
    </row>
    <row r="144" spans="1:15" ht="64.5" customHeight="1">
      <c r="A144" s="6">
        <v>142</v>
      </c>
      <c r="B144" s="12">
        <f>INDEX!$B$5</f>
        <v>0</v>
      </c>
      <c r="C144" s="68"/>
      <c r="D144" s="68"/>
      <c r="E144" s="68"/>
      <c r="F144" s="69"/>
      <c r="G144" s="69"/>
      <c r="H144" s="70"/>
      <c r="I144" s="70"/>
      <c r="J144" s="72"/>
      <c r="K144" s="71"/>
      <c r="L144" s="80"/>
      <c r="M144" s="72"/>
      <c r="N144" s="72"/>
      <c r="O144" s="73"/>
    </row>
    <row r="145" spans="1:15" ht="64.5" customHeight="1">
      <c r="A145" s="6">
        <v>143</v>
      </c>
      <c r="B145" s="12">
        <f>INDEX!$B$5</f>
        <v>0</v>
      </c>
      <c r="C145" s="68"/>
      <c r="D145" s="68"/>
      <c r="E145" s="68"/>
      <c r="F145" s="69"/>
      <c r="G145" s="69"/>
      <c r="H145" s="70"/>
      <c r="I145" s="70"/>
      <c r="J145" s="72"/>
      <c r="K145" s="71"/>
      <c r="L145" s="80"/>
      <c r="M145" s="72"/>
      <c r="N145" s="72"/>
      <c r="O145" s="73"/>
    </row>
    <row r="146" spans="1:15" ht="64.5" customHeight="1">
      <c r="A146" s="6">
        <v>144</v>
      </c>
      <c r="B146" s="12">
        <f>INDEX!$B$5</f>
        <v>0</v>
      </c>
      <c r="C146" s="68"/>
      <c r="D146" s="68"/>
      <c r="E146" s="68"/>
      <c r="F146" s="69"/>
      <c r="G146" s="69"/>
      <c r="H146" s="70"/>
      <c r="I146" s="70"/>
      <c r="J146" s="72"/>
      <c r="K146" s="71"/>
      <c r="L146" s="80"/>
      <c r="M146" s="72"/>
      <c r="N146" s="72"/>
      <c r="O146" s="73"/>
    </row>
    <row r="147" spans="1:15" ht="64.5" customHeight="1">
      <c r="A147" s="6">
        <v>145</v>
      </c>
      <c r="B147" s="12">
        <f>INDEX!$B$5</f>
        <v>0</v>
      </c>
      <c r="C147" s="68"/>
      <c r="D147" s="68"/>
      <c r="E147" s="68"/>
      <c r="F147" s="69"/>
      <c r="G147" s="69"/>
      <c r="H147" s="70"/>
      <c r="I147" s="70"/>
      <c r="J147" s="72"/>
      <c r="K147" s="71"/>
      <c r="L147" s="80"/>
      <c r="M147" s="72"/>
      <c r="N147" s="72"/>
      <c r="O147" s="73"/>
    </row>
    <row r="148" spans="1:15" ht="64.5" customHeight="1">
      <c r="A148" s="6">
        <v>146</v>
      </c>
      <c r="B148" s="12">
        <f>INDEX!$B$5</f>
        <v>0</v>
      </c>
      <c r="C148" s="68"/>
      <c r="D148" s="68"/>
      <c r="E148" s="68"/>
      <c r="F148" s="69"/>
      <c r="G148" s="69"/>
      <c r="H148" s="70"/>
      <c r="I148" s="70"/>
      <c r="J148" s="72"/>
      <c r="K148" s="71"/>
      <c r="L148" s="80"/>
      <c r="M148" s="72"/>
      <c r="N148" s="72"/>
      <c r="O148" s="73"/>
    </row>
    <row r="149" spans="1:15" ht="64.5" customHeight="1">
      <c r="A149" s="6">
        <v>147</v>
      </c>
      <c r="B149" s="12">
        <f>INDEX!$B$5</f>
        <v>0</v>
      </c>
      <c r="C149" s="68"/>
      <c r="D149" s="68"/>
      <c r="E149" s="68"/>
      <c r="F149" s="69"/>
      <c r="G149" s="69"/>
      <c r="H149" s="70"/>
      <c r="I149" s="70"/>
      <c r="J149" s="72"/>
      <c r="K149" s="71"/>
      <c r="L149" s="80"/>
      <c r="M149" s="72"/>
      <c r="N149" s="72"/>
      <c r="O149" s="73"/>
    </row>
    <row r="150" spans="1:15" ht="64.5" customHeight="1">
      <c r="A150" s="6">
        <v>148</v>
      </c>
      <c r="B150" s="12">
        <f>INDEX!$B$5</f>
        <v>0</v>
      </c>
      <c r="C150" s="68"/>
      <c r="D150" s="68"/>
      <c r="E150" s="68"/>
      <c r="F150" s="69"/>
      <c r="G150" s="69"/>
      <c r="H150" s="70"/>
      <c r="I150" s="70"/>
      <c r="J150" s="72"/>
      <c r="K150" s="71"/>
      <c r="L150" s="80"/>
      <c r="M150" s="72"/>
      <c r="N150" s="72"/>
      <c r="O150" s="73"/>
    </row>
    <row r="151" spans="1:15" ht="64.5" customHeight="1">
      <c r="A151" s="6">
        <v>149</v>
      </c>
      <c r="B151" s="12">
        <f>INDEX!$B$5</f>
        <v>0</v>
      </c>
      <c r="C151" s="68"/>
      <c r="D151" s="68"/>
      <c r="E151" s="68"/>
      <c r="F151" s="69"/>
      <c r="G151" s="69"/>
      <c r="H151" s="70"/>
      <c r="I151" s="70"/>
      <c r="J151" s="72"/>
      <c r="K151" s="71"/>
      <c r="L151" s="80"/>
      <c r="M151" s="72"/>
      <c r="N151" s="72"/>
      <c r="O151" s="73"/>
    </row>
    <row r="152" spans="1:15" ht="64.5" customHeight="1">
      <c r="A152" s="6">
        <v>150</v>
      </c>
      <c r="B152" s="12">
        <f>INDEX!$B$5</f>
        <v>0</v>
      </c>
      <c r="C152" s="68"/>
      <c r="D152" s="68"/>
      <c r="E152" s="68"/>
      <c r="F152" s="69"/>
      <c r="G152" s="69"/>
      <c r="H152" s="70"/>
      <c r="I152" s="70"/>
      <c r="J152" s="72"/>
      <c r="K152" s="71"/>
      <c r="L152" s="80"/>
      <c r="M152" s="72"/>
      <c r="N152" s="72"/>
      <c r="O152" s="73"/>
    </row>
    <row r="153" spans="1:15" ht="64.5" customHeight="1">
      <c r="A153" s="6">
        <v>151</v>
      </c>
      <c r="B153" s="12">
        <f>INDEX!$B$5</f>
        <v>0</v>
      </c>
      <c r="C153" s="68"/>
      <c r="D153" s="68"/>
      <c r="E153" s="68"/>
      <c r="F153" s="69"/>
      <c r="G153" s="69"/>
      <c r="H153" s="70"/>
      <c r="I153" s="70"/>
      <c r="J153" s="72"/>
      <c r="K153" s="71"/>
      <c r="L153" s="80"/>
      <c r="M153" s="72"/>
      <c r="N153" s="72"/>
      <c r="O153" s="73"/>
    </row>
    <row r="154" spans="1:15" ht="64.5" customHeight="1">
      <c r="A154" s="6">
        <v>152</v>
      </c>
      <c r="B154" s="12">
        <f>INDEX!$B$5</f>
        <v>0</v>
      </c>
      <c r="C154" s="68"/>
      <c r="D154" s="68"/>
      <c r="E154" s="68"/>
      <c r="F154" s="69"/>
      <c r="G154" s="69"/>
      <c r="H154" s="70"/>
      <c r="I154" s="70"/>
      <c r="J154" s="72"/>
      <c r="K154" s="71"/>
      <c r="L154" s="80"/>
      <c r="M154" s="72"/>
      <c r="N154" s="72"/>
      <c r="O154" s="73"/>
    </row>
    <row r="155" spans="1:15" ht="64.5" customHeight="1">
      <c r="A155" s="6">
        <v>153</v>
      </c>
      <c r="B155" s="12">
        <f>INDEX!$B$5</f>
        <v>0</v>
      </c>
      <c r="C155" s="68"/>
      <c r="D155" s="68"/>
      <c r="E155" s="68"/>
      <c r="F155" s="69"/>
      <c r="G155" s="69"/>
      <c r="H155" s="70"/>
      <c r="I155" s="70"/>
      <c r="J155" s="72"/>
      <c r="K155" s="71"/>
      <c r="L155" s="80"/>
      <c r="M155" s="72"/>
      <c r="N155" s="72"/>
      <c r="O155" s="73"/>
    </row>
    <row r="156" spans="1:15" ht="64.5" customHeight="1">
      <c r="A156" s="6">
        <v>154</v>
      </c>
      <c r="B156" s="12">
        <f>INDEX!$B$5</f>
        <v>0</v>
      </c>
      <c r="C156" s="68"/>
      <c r="D156" s="68"/>
      <c r="E156" s="68"/>
      <c r="F156" s="69"/>
      <c r="G156" s="69"/>
      <c r="H156" s="70"/>
      <c r="I156" s="70"/>
      <c r="J156" s="72"/>
      <c r="K156" s="71"/>
      <c r="L156" s="80"/>
      <c r="M156" s="72"/>
      <c r="N156" s="72"/>
      <c r="O156" s="73"/>
    </row>
    <row r="157" spans="1:15" ht="64.5" customHeight="1">
      <c r="A157" s="6">
        <v>155</v>
      </c>
      <c r="B157" s="12">
        <f>INDEX!$B$5</f>
        <v>0</v>
      </c>
      <c r="C157" s="68"/>
      <c r="D157" s="68"/>
      <c r="E157" s="68"/>
      <c r="F157" s="69"/>
      <c r="G157" s="69"/>
      <c r="H157" s="70"/>
      <c r="I157" s="70"/>
      <c r="J157" s="72"/>
      <c r="K157" s="71"/>
      <c r="L157" s="80"/>
      <c r="M157" s="72"/>
      <c r="N157" s="72"/>
      <c r="O157" s="73"/>
    </row>
    <row r="158" spans="1:15" ht="64.5" customHeight="1">
      <c r="A158" s="6">
        <v>156</v>
      </c>
      <c r="B158" s="12">
        <f>INDEX!$B$5</f>
        <v>0</v>
      </c>
      <c r="C158" s="68"/>
      <c r="D158" s="68"/>
      <c r="E158" s="68"/>
      <c r="F158" s="69"/>
      <c r="G158" s="69"/>
      <c r="H158" s="70"/>
      <c r="I158" s="70"/>
      <c r="J158" s="72"/>
      <c r="K158" s="71"/>
      <c r="L158" s="80"/>
      <c r="M158" s="72"/>
      <c r="N158" s="72"/>
      <c r="O158" s="73"/>
    </row>
    <row r="159" spans="1:15" ht="64.5" customHeight="1">
      <c r="A159" s="6">
        <v>157</v>
      </c>
      <c r="B159" s="12">
        <f>INDEX!$B$5</f>
        <v>0</v>
      </c>
      <c r="C159" s="68"/>
      <c r="D159" s="68"/>
      <c r="E159" s="68"/>
      <c r="F159" s="69"/>
      <c r="G159" s="69"/>
      <c r="H159" s="70"/>
      <c r="I159" s="70"/>
      <c r="J159" s="72"/>
      <c r="K159" s="71"/>
      <c r="L159" s="80"/>
      <c r="M159" s="72"/>
      <c r="N159" s="72"/>
      <c r="O159" s="73"/>
    </row>
    <row r="160" spans="1:15" ht="64.5" customHeight="1">
      <c r="A160" s="6">
        <v>158</v>
      </c>
      <c r="B160" s="12">
        <f>INDEX!$B$5</f>
        <v>0</v>
      </c>
      <c r="C160" s="68"/>
      <c r="D160" s="68"/>
      <c r="E160" s="68"/>
      <c r="F160" s="69"/>
      <c r="G160" s="69"/>
      <c r="H160" s="70"/>
      <c r="I160" s="70"/>
      <c r="J160" s="72"/>
      <c r="K160" s="71"/>
      <c r="L160" s="80"/>
      <c r="M160" s="72"/>
      <c r="N160" s="72"/>
      <c r="O160" s="73"/>
    </row>
    <row r="161" spans="1:15" ht="64.5" customHeight="1">
      <c r="A161" s="6">
        <v>159</v>
      </c>
      <c r="B161" s="12">
        <f>INDEX!$B$5</f>
        <v>0</v>
      </c>
      <c r="C161" s="68"/>
      <c r="D161" s="68"/>
      <c r="E161" s="68"/>
      <c r="F161" s="69"/>
      <c r="G161" s="69"/>
      <c r="H161" s="70"/>
      <c r="I161" s="70"/>
      <c r="J161" s="72"/>
      <c r="K161" s="71"/>
      <c r="L161" s="80"/>
      <c r="M161" s="72"/>
      <c r="N161" s="72"/>
      <c r="O161" s="73"/>
    </row>
    <row r="162" spans="1:15" ht="64.5" customHeight="1">
      <c r="A162" s="6">
        <v>160</v>
      </c>
      <c r="B162" s="12">
        <f>INDEX!$B$5</f>
        <v>0</v>
      </c>
      <c r="C162" s="68"/>
      <c r="D162" s="68"/>
      <c r="E162" s="68"/>
      <c r="F162" s="69"/>
      <c r="G162" s="69"/>
      <c r="H162" s="70"/>
      <c r="I162" s="70"/>
      <c r="J162" s="72"/>
      <c r="K162" s="71"/>
      <c r="L162" s="80"/>
      <c r="M162" s="72"/>
      <c r="N162" s="72"/>
      <c r="O162" s="73"/>
    </row>
    <row r="163" spans="1:15" ht="64.5" customHeight="1">
      <c r="A163" s="6">
        <v>161</v>
      </c>
      <c r="B163" s="12">
        <f>INDEX!$B$5</f>
        <v>0</v>
      </c>
      <c r="C163" s="68"/>
      <c r="D163" s="68"/>
      <c r="E163" s="68"/>
      <c r="F163" s="69"/>
      <c r="G163" s="69"/>
      <c r="H163" s="70"/>
      <c r="I163" s="70"/>
      <c r="J163" s="72"/>
      <c r="K163" s="71"/>
      <c r="L163" s="80"/>
      <c r="M163" s="72"/>
      <c r="N163" s="72"/>
      <c r="O163" s="73"/>
    </row>
    <row r="164" spans="1:15" ht="64.5" customHeight="1">
      <c r="A164" s="6">
        <v>162</v>
      </c>
      <c r="B164" s="12">
        <f>INDEX!$B$5</f>
        <v>0</v>
      </c>
      <c r="C164" s="68"/>
      <c r="D164" s="68"/>
      <c r="E164" s="68"/>
      <c r="F164" s="69"/>
      <c r="G164" s="69"/>
      <c r="H164" s="70"/>
      <c r="I164" s="70"/>
      <c r="J164" s="72"/>
      <c r="K164" s="71"/>
      <c r="L164" s="80"/>
      <c r="M164" s="72"/>
      <c r="N164" s="72"/>
      <c r="O164" s="73"/>
    </row>
    <row r="165" spans="1:15" ht="64.5" customHeight="1">
      <c r="A165" s="6">
        <v>163</v>
      </c>
      <c r="B165" s="12">
        <f>INDEX!$B$5</f>
        <v>0</v>
      </c>
      <c r="C165" s="68"/>
      <c r="D165" s="68"/>
      <c r="E165" s="68"/>
      <c r="F165" s="69"/>
      <c r="G165" s="69"/>
      <c r="H165" s="70"/>
      <c r="I165" s="70"/>
      <c r="J165" s="72"/>
      <c r="K165" s="71"/>
      <c r="L165" s="80"/>
      <c r="M165" s="72"/>
      <c r="N165" s="72"/>
      <c r="O165" s="73"/>
    </row>
    <row r="166" spans="1:15" ht="64.5" customHeight="1">
      <c r="A166" s="6">
        <v>164</v>
      </c>
      <c r="B166" s="12">
        <f>INDEX!$B$5</f>
        <v>0</v>
      </c>
      <c r="C166" s="68"/>
      <c r="D166" s="68"/>
      <c r="E166" s="68"/>
      <c r="F166" s="69"/>
      <c r="G166" s="69"/>
      <c r="H166" s="70"/>
      <c r="I166" s="70"/>
      <c r="J166" s="72"/>
      <c r="K166" s="71"/>
      <c r="L166" s="80"/>
      <c r="M166" s="72"/>
      <c r="N166" s="72"/>
      <c r="O166" s="73"/>
    </row>
    <row r="167" spans="1:15" ht="64.5" customHeight="1">
      <c r="A167" s="6">
        <v>165</v>
      </c>
      <c r="B167" s="12">
        <f>INDEX!$B$5</f>
        <v>0</v>
      </c>
      <c r="C167" s="68"/>
      <c r="D167" s="68"/>
      <c r="E167" s="68"/>
      <c r="F167" s="69"/>
      <c r="G167" s="69"/>
      <c r="H167" s="70"/>
      <c r="I167" s="70"/>
      <c r="J167" s="72"/>
      <c r="K167" s="71"/>
      <c r="L167" s="80"/>
      <c r="M167" s="72"/>
      <c r="N167" s="72"/>
      <c r="O167" s="73"/>
    </row>
    <row r="168" spans="1:15" ht="64.5" customHeight="1">
      <c r="A168" s="6">
        <v>166</v>
      </c>
      <c r="B168" s="12">
        <f>INDEX!$B$5</f>
        <v>0</v>
      </c>
      <c r="C168" s="68"/>
      <c r="D168" s="68"/>
      <c r="E168" s="68"/>
      <c r="F168" s="69"/>
      <c r="G168" s="69"/>
      <c r="H168" s="70"/>
      <c r="I168" s="70"/>
      <c r="J168" s="72"/>
      <c r="K168" s="71"/>
      <c r="L168" s="80"/>
      <c r="M168" s="72"/>
      <c r="N168" s="72"/>
      <c r="O168" s="73"/>
    </row>
    <row r="169" spans="1:15" ht="64.5" customHeight="1">
      <c r="A169" s="6">
        <v>167</v>
      </c>
      <c r="B169" s="12">
        <f>INDEX!$B$5</f>
        <v>0</v>
      </c>
      <c r="C169" s="68"/>
      <c r="D169" s="68"/>
      <c r="E169" s="68"/>
      <c r="F169" s="69"/>
      <c r="G169" s="69"/>
      <c r="H169" s="70"/>
      <c r="I169" s="70"/>
      <c r="J169" s="72"/>
      <c r="K169" s="71"/>
      <c r="L169" s="80"/>
      <c r="M169" s="72"/>
      <c r="N169" s="72"/>
      <c r="O169" s="73"/>
    </row>
    <row r="170" spans="1:15" ht="64.5" customHeight="1">
      <c r="A170" s="6">
        <v>168</v>
      </c>
      <c r="B170" s="12">
        <f>INDEX!$B$5</f>
        <v>0</v>
      </c>
      <c r="C170" s="68"/>
      <c r="D170" s="68"/>
      <c r="E170" s="68"/>
      <c r="F170" s="69"/>
      <c r="G170" s="69"/>
      <c r="H170" s="70"/>
      <c r="I170" s="70"/>
      <c r="J170" s="72"/>
      <c r="K170" s="71"/>
      <c r="L170" s="80"/>
      <c r="M170" s="72"/>
      <c r="N170" s="72"/>
      <c r="O170" s="73"/>
    </row>
    <row r="171" spans="1:15" ht="64.5" customHeight="1">
      <c r="A171" s="6">
        <v>169</v>
      </c>
      <c r="B171" s="12">
        <f>INDEX!$B$5</f>
        <v>0</v>
      </c>
      <c r="C171" s="68"/>
      <c r="D171" s="68"/>
      <c r="E171" s="68"/>
      <c r="F171" s="69"/>
      <c r="G171" s="69"/>
      <c r="H171" s="70"/>
      <c r="I171" s="70"/>
      <c r="J171" s="72"/>
      <c r="K171" s="71"/>
      <c r="L171" s="80"/>
      <c r="M171" s="72"/>
      <c r="N171" s="72"/>
      <c r="O171" s="73"/>
    </row>
    <row r="172" spans="1:15" ht="64.5" customHeight="1">
      <c r="A172" s="6">
        <v>170</v>
      </c>
      <c r="B172" s="12">
        <f>INDEX!$B$5</f>
        <v>0</v>
      </c>
      <c r="C172" s="68"/>
      <c r="D172" s="68"/>
      <c r="E172" s="68"/>
      <c r="F172" s="69"/>
      <c r="G172" s="69"/>
      <c r="H172" s="70"/>
      <c r="I172" s="70"/>
      <c r="J172" s="72"/>
      <c r="K172" s="71"/>
      <c r="L172" s="80"/>
      <c r="M172" s="72"/>
      <c r="N172" s="72"/>
      <c r="O172" s="73"/>
    </row>
    <row r="173" spans="1:15" ht="64.5" customHeight="1">
      <c r="A173" s="6">
        <v>171</v>
      </c>
      <c r="B173" s="12">
        <f>INDEX!$B$5</f>
        <v>0</v>
      </c>
      <c r="C173" s="68"/>
      <c r="D173" s="68"/>
      <c r="E173" s="68"/>
      <c r="F173" s="69"/>
      <c r="G173" s="69"/>
      <c r="H173" s="70"/>
      <c r="I173" s="70"/>
      <c r="J173" s="72"/>
      <c r="K173" s="71"/>
      <c r="L173" s="80"/>
      <c r="M173" s="72"/>
      <c r="N173" s="72"/>
      <c r="O173" s="73"/>
    </row>
    <row r="174" spans="1:15" ht="64.5" customHeight="1">
      <c r="A174" s="6">
        <v>172</v>
      </c>
      <c r="B174" s="12">
        <f>INDEX!$B$5</f>
        <v>0</v>
      </c>
      <c r="C174" s="68"/>
      <c r="D174" s="68"/>
      <c r="E174" s="68"/>
      <c r="F174" s="69"/>
      <c r="G174" s="69"/>
      <c r="H174" s="70"/>
      <c r="I174" s="70"/>
      <c r="J174" s="72"/>
      <c r="K174" s="71"/>
      <c r="L174" s="80"/>
      <c r="M174" s="72"/>
      <c r="N174" s="72"/>
      <c r="O174" s="73"/>
    </row>
    <row r="175" spans="1:15" ht="64.5" customHeight="1">
      <c r="A175" s="6">
        <v>173</v>
      </c>
      <c r="B175" s="12">
        <f>INDEX!$B$5</f>
        <v>0</v>
      </c>
      <c r="C175" s="68"/>
      <c r="D175" s="68"/>
      <c r="E175" s="68"/>
      <c r="F175" s="69"/>
      <c r="G175" s="69"/>
      <c r="H175" s="70"/>
      <c r="I175" s="70"/>
      <c r="J175" s="72"/>
      <c r="K175" s="71"/>
      <c r="L175" s="80"/>
      <c r="M175" s="72"/>
      <c r="N175" s="72"/>
      <c r="O175" s="73"/>
    </row>
    <row r="176" spans="1:15" ht="64.5" customHeight="1">
      <c r="A176" s="6">
        <v>174</v>
      </c>
      <c r="B176" s="12">
        <f>INDEX!$B$5</f>
        <v>0</v>
      </c>
      <c r="C176" s="68"/>
      <c r="D176" s="68"/>
      <c r="E176" s="68"/>
      <c r="F176" s="69"/>
      <c r="G176" s="69"/>
      <c r="H176" s="70"/>
      <c r="I176" s="70"/>
      <c r="J176" s="72"/>
      <c r="K176" s="71"/>
      <c r="L176" s="80"/>
      <c r="M176" s="72"/>
      <c r="N176" s="72"/>
      <c r="O176" s="73"/>
    </row>
    <row r="177" spans="1:15" ht="64.5" customHeight="1">
      <c r="A177" s="6">
        <v>175</v>
      </c>
      <c r="B177" s="12">
        <f>INDEX!$B$5</f>
        <v>0</v>
      </c>
      <c r="C177" s="68"/>
      <c r="D177" s="68"/>
      <c r="E177" s="68"/>
      <c r="F177" s="69"/>
      <c r="G177" s="69"/>
      <c r="H177" s="70"/>
      <c r="I177" s="70"/>
      <c r="J177" s="72"/>
      <c r="K177" s="71"/>
      <c r="L177" s="80"/>
      <c r="M177" s="72"/>
      <c r="N177" s="72"/>
      <c r="O177" s="73"/>
    </row>
    <row r="178" spans="1:15" ht="64.5" customHeight="1">
      <c r="A178" s="6">
        <v>176</v>
      </c>
      <c r="B178" s="12">
        <f>INDEX!$B$5</f>
        <v>0</v>
      </c>
      <c r="C178" s="68"/>
      <c r="D178" s="68"/>
      <c r="E178" s="68"/>
      <c r="F178" s="69"/>
      <c r="G178" s="69"/>
      <c r="H178" s="70"/>
      <c r="I178" s="70"/>
      <c r="J178" s="72"/>
      <c r="K178" s="71"/>
      <c r="L178" s="80"/>
      <c r="M178" s="72"/>
      <c r="N178" s="72"/>
      <c r="O178" s="73"/>
    </row>
    <row r="179" spans="1:15" ht="64.5" customHeight="1">
      <c r="A179" s="6">
        <v>177</v>
      </c>
      <c r="B179" s="12">
        <f>INDEX!$B$5</f>
        <v>0</v>
      </c>
      <c r="C179" s="68"/>
      <c r="D179" s="68"/>
      <c r="E179" s="68"/>
      <c r="F179" s="69"/>
      <c r="G179" s="69"/>
      <c r="H179" s="70"/>
      <c r="I179" s="70"/>
      <c r="J179" s="72"/>
      <c r="K179" s="71"/>
      <c r="L179" s="80"/>
      <c r="M179" s="72"/>
      <c r="N179" s="72"/>
      <c r="O179" s="73"/>
    </row>
    <row r="180" spans="1:15" ht="64.5" customHeight="1">
      <c r="A180" s="6">
        <v>178</v>
      </c>
      <c r="B180" s="12">
        <f>INDEX!$B$5</f>
        <v>0</v>
      </c>
      <c r="C180" s="68"/>
      <c r="D180" s="68"/>
      <c r="E180" s="68"/>
      <c r="F180" s="69"/>
      <c r="G180" s="69"/>
      <c r="H180" s="70"/>
      <c r="I180" s="70"/>
      <c r="J180" s="72"/>
      <c r="K180" s="71"/>
      <c r="L180" s="80"/>
      <c r="M180" s="72"/>
      <c r="N180" s="72"/>
      <c r="O180" s="73"/>
    </row>
    <row r="181" spans="1:15" ht="64.5" customHeight="1">
      <c r="A181" s="6">
        <v>179</v>
      </c>
      <c r="B181" s="12">
        <f>INDEX!$B$5</f>
        <v>0</v>
      </c>
      <c r="C181" s="68"/>
      <c r="D181" s="68"/>
      <c r="E181" s="68"/>
      <c r="F181" s="69"/>
      <c r="G181" s="69"/>
      <c r="H181" s="70"/>
      <c r="I181" s="70"/>
      <c r="J181" s="72"/>
      <c r="K181" s="71"/>
      <c r="L181" s="80"/>
      <c r="M181" s="72"/>
      <c r="N181" s="72"/>
      <c r="O181" s="73"/>
    </row>
    <row r="182" spans="1:15" ht="64.5" customHeight="1">
      <c r="A182" s="6">
        <v>180</v>
      </c>
      <c r="B182" s="12">
        <f>INDEX!$B$5</f>
        <v>0</v>
      </c>
      <c r="C182" s="68"/>
      <c r="D182" s="68"/>
      <c r="E182" s="68"/>
      <c r="F182" s="69"/>
      <c r="G182" s="69"/>
      <c r="H182" s="70"/>
      <c r="I182" s="70"/>
      <c r="J182" s="72"/>
      <c r="K182" s="71"/>
      <c r="L182" s="80"/>
      <c r="M182" s="72"/>
      <c r="N182" s="72"/>
      <c r="O182" s="73"/>
    </row>
    <row r="183" spans="1:15" ht="64.5" customHeight="1">
      <c r="A183" s="6">
        <v>181</v>
      </c>
      <c r="B183" s="12">
        <f>INDEX!$B$5</f>
        <v>0</v>
      </c>
      <c r="C183" s="68"/>
      <c r="D183" s="68"/>
      <c r="E183" s="68"/>
      <c r="F183" s="69"/>
      <c r="G183" s="69"/>
      <c r="H183" s="70"/>
      <c r="I183" s="70"/>
      <c r="J183" s="72"/>
      <c r="K183" s="71"/>
      <c r="L183" s="80"/>
      <c r="M183" s="72"/>
      <c r="N183" s="72"/>
      <c r="O183" s="73"/>
    </row>
    <row r="184" spans="1:15" ht="64.5" customHeight="1">
      <c r="A184" s="6">
        <v>182</v>
      </c>
      <c r="B184" s="12">
        <f>INDEX!$B$5</f>
        <v>0</v>
      </c>
      <c r="C184" s="68"/>
      <c r="D184" s="68"/>
      <c r="E184" s="68"/>
      <c r="F184" s="69"/>
      <c r="G184" s="69"/>
      <c r="H184" s="70"/>
      <c r="I184" s="70"/>
      <c r="J184" s="72"/>
      <c r="K184" s="71"/>
      <c r="L184" s="80"/>
      <c r="M184" s="72"/>
      <c r="N184" s="72"/>
      <c r="O184" s="73"/>
    </row>
    <row r="185" spans="1:15" ht="64.5" customHeight="1">
      <c r="A185" s="6">
        <v>183</v>
      </c>
      <c r="B185" s="12">
        <f>INDEX!$B$5</f>
        <v>0</v>
      </c>
      <c r="C185" s="68"/>
      <c r="D185" s="68"/>
      <c r="E185" s="68"/>
      <c r="F185" s="69"/>
      <c r="G185" s="69"/>
      <c r="H185" s="70"/>
      <c r="I185" s="70"/>
      <c r="J185" s="72"/>
      <c r="K185" s="71"/>
      <c r="L185" s="80"/>
      <c r="M185" s="72"/>
      <c r="N185" s="72"/>
      <c r="O185" s="73"/>
    </row>
    <row r="186" spans="1:15" ht="64.5" customHeight="1">
      <c r="A186" s="6">
        <v>184</v>
      </c>
      <c r="B186" s="12">
        <f>INDEX!$B$5</f>
        <v>0</v>
      </c>
      <c r="C186" s="68"/>
      <c r="D186" s="68"/>
      <c r="E186" s="68"/>
      <c r="F186" s="69"/>
      <c r="G186" s="69"/>
      <c r="H186" s="70"/>
      <c r="I186" s="70"/>
      <c r="J186" s="72"/>
      <c r="K186" s="71"/>
      <c r="L186" s="80"/>
      <c r="M186" s="72"/>
      <c r="N186" s="72"/>
      <c r="O186" s="73"/>
    </row>
    <row r="187" spans="1:15" ht="64.5" customHeight="1">
      <c r="A187" s="6">
        <v>185</v>
      </c>
      <c r="B187" s="12">
        <f>INDEX!$B$5</f>
        <v>0</v>
      </c>
      <c r="C187" s="68"/>
      <c r="D187" s="68"/>
      <c r="E187" s="68"/>
      <c r="F187" s="69"/>
      <c r="G187" s="69"/>
      <c r="H187" s="70"/>
      <c r="I187" s="70"/>
      <c r="J187" s="72"/>
      <c r="K187" s="71"/>
      <c r="L187" s="80"/>
      <c r="M187" s="72"/>
      <c r="N187" s="72"/>
      <c r="O187" s="73"/>
    </row>
    <row r="188" spans="1:15" ht="64.5" customHeight="1">
      <c r="A188" s="6">
        <v>186</v>
      </c>
      <c r="B188" s="12">
        <f>INDEX!$B$5</f>
        <v>0</v>
      </c>
      <c r="C188" s="68"/>
      <c r="D188" s="68"/>
      <c r="E188" s="68"/>
      <c r="F188" s="69"/>
      <c r="G188" s="69"/>
      <c r="H188" s="70"/>
      <c r="I188" s="70"/>
      <c r="J188" s="72"/>
      <c r="K188" s="71"/>
      <c r="L188" s="80"/>
      <c r="M188" s="72"/>
      <c r="N188" s="72"/>
      <c r="O188" s="73"/>
    </row>
    <row r="189" spans="1:15" ht="64.5" customHeight="1">
      <c r="A189" s="6">
        <v>187</v>
      </c>
      <c r="B189" s="12">
        <f>INDEX!$B$5</f>
        <v>0</v>
      </c>
      <c r="C189" s="68"/>
      <c r="D189" s="68"/>
      <c r="E189" s="68"/>
      <c r="F189" s="69"/>
      <c r="G189" s="69"/>
      <c r="H189" s="70"/>
      <c r="I189" s="70"/>
      <c r="J189" s="72"/>
      <c r="K189" s="71"/>
      <c r="L189" s="80"/>
      <c r="M189" s="72"/>
      <c r="N189" s="72"/>
      <c r="O189" s="73"/>
    </row>
    <row r="190" spans="1:15" ht="64.5" customHeight="1">
      <c r="A190" s="6">
        <v>188</v>
      </c>
      <c r="B190" s="12">
        <f>INDEX!$B$5</f>
        <v>0</v>
      </c>
      <c r="C190" s="68"/>
      <c r="D190" s="68"/>
      <c r="E190" s="68"/>
      <c r="F190" s="69"/>
      <c r="G190" s="69"/>
      <c r="H190" s="70"/>
      <c r="I190" s="70"/>
      <c r="J190" s="72"/>
      <c r="K190" s="71"/>
      <c r="L190" s="80"/>
      <c r="M190" s="72"/>
      <c r="N190" s="72"/>
      <c r="O190" s="73"/>
    </row>
    <row r="191" spans="1:15" ht="64.5" customHeight="1">
      <c r="A191" s="6">
        <v>189</v>
      </c>
      <c r="B191" s="12">
        <f>INDEX!$B$5</f>
        <v>0</v>
      </c>
      <c r="C191" s="68"/>
      <c r="D191" s="68"/>
      <c r="E191" s="68"/>
      <c r="F191" s="69"/>
      <c r="G191" s="69"/>
      <c r="H191" s="70"/>
      <c r="I191" s="70"/>
      <c r="J191" s="72"/>
      <c r="K191" s="71"/>
      <c r="L191" s="80"/>
      <c r="M191" s="72"/>
      <c r="N191" s="72"/>
      <c r="O191" s="73"/>
    </row>
    <row r="192" spans="1:15" ht="64.5" customHeight="1">
      <c r="A192" s="6">
        <v>190</v>
      </c>
      <c r="B192" s="12">
        <f>INDEX!$B$5</f>
        <v>0</v>
      </c>
      <c r="C192" s="68"/>
      <c r="D192" s="68"/>
      <c r="E192" s="68"/>
      <c r="F192" s="69"/>
      <c r="G192" s="69"/>
      <c r="H192" s="70"/>
      <c r="I192" s="70"/>
      <c r="J192" s="72"/>
      <c r="K192" s="71"/>
      <c r="L192" s="80"/>
      <c r="M192" s="72"/>
      <c r="N192" s="72"/>
      <c r="O192" s="73"/>
    </row>
    <row r="193" spans="1:15" ht="64.5" customHeight="1">
      <c r="A193" s="6">
        <v>191</v>
      </c>
      <c r="B193" s="12">
        <f>INDEX!$B$5</f>
        <v>0</v>
      </c>
      <c r="C193" s="68"/>
      <c r="D193" s="68"/>
      <c r="E193" s="68"/>
      <c r="F193" s="69"/>
      <c r="G193" s="69"/>
      <c r="H193" s="70"/>
      <c r="I193" s="70"/>
      <c r="J193" s="72"/>
      <c r="K193" s="71"/>
      <c r="L193" s="80"/>
      <c r="M193" s="72"/>
      <c r="N193" s="72"/>
      <c r="O193" s="73"/>
    </row>
    <row r="194" spans="1:15" ht="64.5" customHeight="1">
      <c r="A194" s="6">
        <v>192</v>
      </c>
      <c r="B194" s="12">
        <f>INDEX!$B$5</f>
        <v>0</v>
      </c>
      <c r="C194" s="68"/>
      <c r="D194" s="68"/>
      <c r="E194" s="68"/>
      <c r="F194" s="69"/>
      <c r="G194" s="69"/>
      <c r="H194" s="70"/>
      <c r="I194" s="70"/>
      <c r="J194" s="72"/>
      <c r="K194" s="71"/>
      <c r="L194" s="80"/>
      <c r="M194" s="72"/>
      <c r="N194" s="72"/>
      <c r="O194" s="73"/>
    </row>
    <row r="195" spans="1:15" ht="64.5" customHeight="1">
      <c r="A195" s="6">
        <v>193</v>
      </c>
      <c r="B195" s="12">
        <f>INDEX!$B$5</f>
        <v>0</v>
      </c>
      <c r="C195" s="68"/>
      <c r="D195" s="68"/>
      <c r="E195" s="68"/>
      <c r="F195" s="69"/>
      <c r="G195" s="69"/>
      <c r="H195" s="70"/>
      <c r="I195" s="70"/>
      <c r="J195" s="72"/>
      <c r="K195" s="71"/>
      <c r="L195" s="80"/>
      <c r="M195" s="72"/>
      <c r="N195" s="72"/>
      <c r="O195" s="73"/>
    </row>
    <row r="196" spans="1:15" ht="64.5" customHeight="1">
      <c r="A196" s="6">
        <v>194</v>
      </c>
      <c r="B196" s="12">
        <f>INDEX!$B$5</f>
        <v>0</v>
      </c>
      <c r="C196" s="68"/>
      <c r="D196" s="68"/>
      <c r="E196" s="68"/>
      <c r="F196" s="69"/>
      <c r="G196" s="69"/>
      <c r="H196" s="70"/>
      <c r="I196" s="70"/>
      <c r="J196" s="72"/>
      <c r="K196" s="71"/>
      <c r="L196" s="80"/>
      <c r="M196" s="72"/>
      <c r="N196" s="72"/>
      <c r="O196" s="73"/>
    </row>
    <row r="197" spans="1:15" ht="64.5" customHeight="1">
      <c r="A197" s="6">
        <v>195</v>
      </c>
      <c r="B197" s="12">
        <f>INDEX!$B$5</f>
        <v>0</v>
      </c>
      <c r="C197" s="68"/>
      <c r="D197" s="68"/>
      <c r="E197" s="68"/>
      <c r="F197" s="69"/>
      <c r="G197" s="69"/>
      <c r="H197" s="70"/>
      <c r="I197" s="70"/>
      <c r="J197" s="72"/>
      <c r="K197" s="71"/>
      <c r="L197" s="80"/>
      <c r="M197" s="72"/>
      <c r="N197" s="72"/>
      <c r="O197" s="73"/>
    </row>
    <row r="198" spans="1:15" ht="64.5" customHeight="1">
      <c r="A198" s="6">
        <v>196</v>
      </c>
      <c r="B198" s="12">
        <f>INDEX!$B$5</f>
        <v>0</v>
      </c>
      <c r="C198" s="68"/>
      <c r="D198" s="68"/>
      <c r="E198" s="68"/>
      <c r="F198" s="69"/>
      <c r="G198" s="69"/>
      <c r="H198" s="70"/>
      <c r="I198" s="70"/>
      <c r="J198" s="72"/>
      <c r="K198" s="71"/>
      <c r="L198" s="80"/>
      <c r="M198" s="72"/>
      <c r="N198" s="72"/>
      <c r="O198" s="73"/>
    </row>
    <row r="199" spans="1:15" ht="64.5" customHeight="1">
      <c r="A199" s="6">
        <v>197</v>
      </c>
      <c r="B199" s="12">
        <f>INDEX!$B$5</f>
        <v>0</v>
      </c>
      <c r="C199" s="68"/>
      <c r="D199" s="68"/>
      <c r="E199" s="68"/>
      <c r="F199" s="69"/>
      <c r="G199" s="69"/>
      <c r="H199" s="70"/>
      <c r="I199" s="70"/>
      <c r="J199" s="72"/>
      <c r="K199" s="71"/>
      <c r="L199" s="80"/>
      <c r="M199" s="72"/>
      <c r="N199" s="72"/>
      <c r="O199" s="73"/>
    </row>
    <row r="200" spans="1:15" ht="64.5" customHeight="1">
      <c r="A200" s="6">
        <v>198</v>
      </c>
      <c r="B200" s="12">
        <f>INDEX!$B$5</f>
        <v>0</v>
      </c>
      <c r="C200" s="68"/>
      <c r="D200" s="68"/>
      <c r="E200" s="68"/>
      <c r="F200" s="69"/>
      <c r="G200" s="69"/>
      <c r="H200" s="70"/>
      <c r="I200" s="70"/>
      <c r="J200" s="72"/>
      <c r="K200" s="71"/>
      <c r="L200" s="80"/>
      <c r="M200" s="72"/>
      <c r="N200" s="72"/>
      <c r="O200" s="73"/>
    </row>
    <row r="201" spans="1:15" ht="64.5" customHeight="1">
      <c r="A201" s="6">
        <v>199</v>
      </c>
      <c r="B201" s="12">
        <f>INDEX!$B$5</f>
        <v>0</v>
      </c>
      <c r="C201" s="68"/>
      <c r="D201" s="68"/>
      <c r="E201" s="68"/>
      <c r="F201" s="69"/>
      <c r="G201" s="69"/>
      <c r="H201" s="70"/>
      <c r="I201" s="70"/>
      <c r="J201" s="72"/>
      <c r="K201" s="71"/>
      <c r="L201" s="80"/>
      <c r="M201" s="72"/>
      <c r="N201" s="72"/>
      <c r="O201" s="73"/>
    </row>
    <row r="202" spans="1:15" ht="64.5" customHeight="1">
      <c r="A202" s="6">
        <v>200</v>
      </c>
      <c r="B202" s="12">
        <f>INDEX!$B$5</f>
        <v>0</v>
      </c>
      <c r="C202" s="68"/>
      <c r="D202" s="68"/>
      <c r="E202" s="68"/>
      <c r="F202" s="69"/>
      <c r="G202" s="69"/>
      <c r="H202" s="70"/>
      <c r="I202" s="70"/>
      <c r="J202" s="72"/>
      <c r="K202" s="71"/>
      <c r="L202" s="80"/>
      <c r="M202" s="72"/>
      <c r="N202" s="72"/>
      <c r="O202" s="73"/>
    </row>
    <row r="203" spans="1:15" ht="64.5" customHeight="1">
      <c r="A203" s="6">
        <v>201</v>
      </c>
      <c r="B203" s="12">
        <f>INDEX!$B$5</f>
        <v>0</v>
      </c>
      <c r="C203" s="68"/>
      <c r="D203" s="68"/>
      <c r="E203" s="68"/>
      <c r="F203" s="69"/>
      <c r="G203" s="69"/>
      <c r="H203" s="70"/>
      <c r="I203" s="70"/>
      <c r="J203" s="72"/>
      <c r="K203" s="71"/>
      <c r="L203" s="80"/>
      <c r="M203" s="72"/>
      <c r="N203" s="72"/>
      <c r="O203" s="73"/>
    </row>
    <row r="204" spans="1:15" ht="64.5" customHeight="1">
      <c r="A204" s="6">
        <v>202</v>
      </c>
      <c r="B204" s="12">
        <f>INDEX!$B$5</f>
        <v>0</v>
      </c>
      <c r="C204" s="68"/>
      <c r="D204" s="68"/>
      <c r="E204" s="68"/>
      <c r="F204" s="69"/>
      <c r="G204" s="69"/>
      <c r="H204" s="70"/>
      <c r="I204" s="70"/>
      <c r="J204" s="72"/>
      <c r="K204" s="71"/>
      <c r="L204" s="80"/>
      <c r="M204" s="72"/>
      <c r="N204" s="72"/>
      <c r="O204" s="73"/>
    </row>
    <row r="205" spans="1:15" ht="64.5" customHeight="1">
      <c r="A205" s="6">
        <v>203</v>
      </c>
      <c r="B205" s="12">
        <f>INDEX!$B$5</f>
        <v>0</v>
      </c>
      <c r="C205" s="68"/>
      <c r="D205" s="68"/>
      <c r="E205" s="68"/>
      <c r="F205" s="69"/>
      <c r="G205" s="69"/>
      <c r="H205" s="70"/>
      <c r="I205" s="70"/>
      <c r="J205" s="72"/>
      <c r="K205" s="71"/>
      <c r="L205" s="80"/>
      <c r="M205" s="72"/>
      <c r="N205" s="72"/>
      <c r="O205" s="73"/>
    </row>
    <row r="206" spans="1:15" ht="64.5" customHeight="1">
      <c r="A206" s="6">
        <v>204</v>
      </c>
      <c r="B206" s="12">
        <f>INDEX!$B$5</f>
        <v>0</v>
      </c>
      <c r="C206" s="68"/>
      <c r="D206" s="68"/>
      <c r="E206" s="68"/>
      <c r="F206" s="69"/>
      <c r="G206" s="69"/>
      <c r="H206" s="70"/>
      <c r="I206" s="70"/>
      <c r="J206" s="72"/>
      <c r="K206" s="71"/>
      <c r="L206" s="80"/>
      <c r="M206" s="72"/>
      <c r="N206" s="72"/>
      <c r="O206" s="73"/>
    </row>
    <row r="207" spans="1:15" ht="64.5" customHeight="1">
      <c r="A207" s="6">
        <v>205</v>
      </c>
      <c r="B207" s="12">
        <f>INDEX!$B$5</f>
        <v>0</v>
      </c>
      <c r="C207" s="68"/>
      <c r="D207" s="68"/>
      <c r="E207" s="68"/>
      <c r="F207" s="69"/>
      <c r="G207" s="69"/>
      <c r="H207" s="70"/>
      <c r="I207" s="70"/>
      <c r="J207" s="72"/>
      <c r="K207" s="71"/>
      <c r="L207" s="80"/>
      <c r="M207" s="72"/>
      <c r="N207" s="72"/>
      <c r="O207" s="73"/>
    </row>
    <row r="208" spans="1:15" ht="64.5" customHeight="1">
      <c r="A208" s="6">
        <v>206</v>
      </c>
      <c r="B208" s="12">
        <f>INDEX!$B$5</f>
        <v>0</v>
      </c>
      <c r="C208" s="68"/>
      <c r="D208" s="68"/>
      <c r="E208" s="68"/>
      <c r="F208" s="69"/>
      <c r="G208" s="69"/>
      <c r="H208" s="70"/>
      <c r="I208" s="70"/>
      <c r="J208" s="72"/>
      <c r="K208" s="71"/>
      <c r="L208" s="80"/>
      <c r="M208" s="72"/>
      <c r="N208" s="72"/>
      <c r="O208" s="73"/>
    </row>
    <row r="209" spans="1:15" ht="64.5" customHeight="1">
      <c r="A209" s="6">
        <v>207</v>
      </c>
      <c r="B209" s="12">
        <f>INDEX!$B$5</f>
        <v>0</v>
      </c>
      <c r="C209" s="68"/>
      <c r="D209" s="68"/>
      <c r="E209" s="68"/>
      <c r="F209" s="69"/>
      <c r="G209" s="69"/>
      <c r="H209" s="70"/>
      <c r="I209" s="70"/>
      <c r="J209" s="72"/>
      <c r="K209" s="71"/>
      <c r="L209" s="80"/>
      <c r="M209" s="72"/>
      <c r="N209" s="72"/>
      <c r="O209" s="73"/>
    </row>
    <row r="210" spans="1:15" ht="64.5" customHeight="1">
      <c r="A210" s="6">
        <v>208</v>
      </c>
      <c r="B210" s="12">
        <f>INDEX!$B$5</f>
        <v>0</v>
      </c>
      <c r="C210" s="68"/>
      <c r="D210" s="68"/>
      <c r="E210" s="68"/>
      <c r="F210" s="69"/>
      <c r="G210" s="69"/>
      <c r="H210" s="70"/>
      <c r="I210" s="70"/>
      <c r="J210" s="72"/>
      <c r="K210" s="71"/>
      <c r="L210" s="80"/>
      <c r="M210" s="72"/>
      <c r="N210" s="72"/>
      <c r="O210" s="73"/>
    </row>
    <row r="211" spans="1:15" ht="64.5" customHeight="1">
      <c r="A211" s="6">
        <v>209</v>
      </c>
      <c r="B211" s="12">
        <f>INDEX!$B$5</f>
        <v>0</v>
      </c>
      <c r="C211" s="68"/>
      <c r="D211" s="68"/>
      <c r="E211" s="68"/>
      <c r="F211" s="69"/>
      <c r="G211" s="69"/>
      <c r="H211" s="70"/>
      <c r="I211" s="70"/>
      <c r="J211" s="72"/>
      <c r="K211" s="71"/>
      <c r="L211" s="80"/>
      <c r="M211" s="72"/>
      <c r="N211" s="72"/>
      <c r="O211" s="73"/>
    </row>
    <row r="212" spans="1:15" ht="64.5" customHeight="1">
      <c r="A212" s="6">
        <v>210</v>
      </c>
      <c r="B212" s="12">
        <f>INDEX!$B$5</f>
        <v>0</v>
      </c>
      <c r="C212" s="68"/>
      <c r="D212" s="68"/>
      <c r="E212" s="68"/>
      <c r="F212" s="69"/>
      <c r="G212" s="69"/>
      <c r="H212" s="70"/>
      <c r="I212" s="70"/>
      <c r="J212" s="72"/>
      <c r="K212" s="71"/>
      <c r="L212" s="80"/>
      <c r="M212" s="72"/>
      <c r="N212" s="72"/>
      <c r="O212" s="73"/>
    </row>
    <row r="213" spans="1:15" ht="64.5" customHeight="1">
      <c r="A213" s="6">
        <v>211</v>
      </c>
      <c r="B213" s="12">
        <f>INDEX!$B$5</f>
        <v>0</v>
      </c>
      <c r="C213" s="68"/>
      <c r="D213" s="68"/>
      <c r="E213" s="68"/>
      <c r="F213" s="69"/>
      <c r="G213" s="69"/>
      <c r="H213" s="70"/>
      <c r="I213" s="70"/>
      <c r="J213" s="72"/>
      <c r="K213" s="71"/>
      <c r="L213" s="80"/>
      <c r="M213" s="72"/>
      <c r="N213" s="72"/>
      <c r="O213" s="73"/>
    </row>
    <row r="214" spans="1:15" ht="64.5" customHeight="1">
      <c r="A214" s="6">
        <v>212</v>
      </c>
      <c r="B214" s="12">
        <f>INDEX!$B$5</f>
        <v>0</v>
      </c>
      <c r="C214" s="68"/>
      <c r="D214" s="68"/>
      <c r="E214" s="68"/>
      <c r="F214" s="69"/>
      <c r="G214" s="69"/>
      <c r="H214" s="70"/>
      <c r="I214" s="70"/>
      <c r="J214" s="72"/>
      <c r="K214" s="71"/>
      <c r="L214" s="80"/>
      <c r="M214" s="72"/>
      <c r="N214" s="72"/>
      <c r="O214" s="73"/>
    </row>
    <row r="215" spans="1:15" ht="64.5" customHeight="1">
      <c r="A215" s="6">
        <v>213</v>
      </c>
      <c r="B215" s="12">
        <f>INDEX!$B$5</f>
        <v>0</v>
      </c>
      <c r="C215" s="68"/>
      <c r="D215" s="68"/>
      <c r="E215" s="68"/>
      <c r="F215" s="69"/>
      <c r="G215" s="69"/>
      <c r="H215" s="70"/>
      <c r="I215" s="70"/>
      <c r="J215" s="72"/>
      <c r="K215" s="71"/>
      <c r="L215" s="80"/>
      <c r="M215" s="72"/>
      <c r="N215" s="72"/>
      <c r="O215" s="73"/>
    </row>
    <row r="216" spans="1:15" ht="64.5" customHeight="1">
      <c r="A216" s="6">
        <v>214</v>
      </c>
      <c r="B216" s="12">
        <f>INDEX!$B$5</f>
        <v>0</v>
      </c>
      <c r="C216" s="68"/>
      <c r="D216" s="68"/>
      <c r="E216" s="68"/>
      <c r="F216" s="69"/>
      <c r="G216" s="69"/>
      <c r="H216" s="70"/>
      <c r="I216" s="70"/>
      <c r="J216" s="72"/>
      <c r="K216" s="71"/>
      <c r="L216" s="80"/>
      <c r="M216" s="72"/>
      <c r="N216" s="72"/>
      <c r="O216" s="73"/>
    </row>
    <row r="217" spans="1:15" ht="64.5" customHeight="1">
      <c r="A217" s="6">
        <v>215</v>
      </c>
      <c r="B217" s="12">
        <f>INDEX!$B$5</f>
        <v>0</v>
      </c>
      <c r="C217" s="68"/>
      <c r="D217" s="68"/>
      <c r="E217" s="68"/>
      <c r="F217" s="69"/>
      <c r="G217" s="69"/>
      <c r="H217" s="70"/>
      <c r="I217" s="70"/>
      <c r="J217" s="72"/>
      <c r="K217" s="71"/>
      <c r="L217" s="80"/>
      <c r="M217" s="72"/>
      <c r="N217" s="72"/>
      <c r="O217" s="73"/>
    </row>
    <row r="218" spans="1:15" ht="64.5" customHeight="1">
      <c r="A218" s="6">
        <v>216</v>
      </c>
      <c r="B218" s="12">
        <f>INDEX!$B$5</f>
        <v>0</v>
      </c>
      <c r="C218" s="68"/>
      <c r="D218" s="68"/>
      <c r="E218" s="68"/>
      <c r="F218" s="69"/>
      <c r="G218" s="69"/>
      <c r="H218" s="70"/>
      <c r="I218" s="70"/>
      <c r="J218" s="72"/>
      <c r="K218" s="71"/>
      <c r="L218" s="80"/>
      <c r="M218" s="72"/>
      <c r="N218" s="72"/>
      <c r="O218" s="73"/>
    </row>
    <row r="219" spans="1:15" ht="64.5" customHeight="1">
      <c r="A219" s="6">
        <v>217</v>
      </c>
      <c r="B219" s="12">
        <f>INDEX!$B$5</f>
        <v>0</v>
      </c>
      <c r="C219" s="68"/>
      <c r="D219" s="68"/>
      <c r="E219" s="68"/>
      <c r="F219" s="69"/>
      <c r="G219" s="69"/>
      <c r="H219" s="70"/>
      <c r="I219" s="70"/>
      <c r="J219" s="72"/>
      <c r="K219" s="71"/>
      <c r="L219" s="80"/>
      <c r="M219" s="72"/>
      <c r="N219" s="72"/>
      <c r="O219" s="73"/>
    </row>
    <row r="220" spans="1:15" ht="64.5" customHeight="1">
      <c r="A220" s="6">
        <v>218</v>
      </c>
      <c r="B220" s="12">
        <f>INDEX!$B$5</f>
        <v>0</v>
      </c>
      <c r="C220" s="68"/>
      <c r="D220" s="68"/>
      <c r="E220" s="68"/>
      <c r="F220" s="69"/>
      <c r="G220" s="69"/>
      <c r="H220" s="70"/>
      <c r="I220" s="70"/>
      <c r="J220" s="72"/>
      <c r="K220" s="71"/>
      <c r="L220" s="80"/>
      <c r="M220" s="72"/>
      <c r="N220" s="72"/>
      <c r="O220" s="73"/>
    </row>
    <row r="221" spans="1:15" ht="64.5" customHeight="1">
      <c r="A221" s="6">
        <v>219</v>
      </c>
      <c r="B221" s="12">
        <f>INDEX!$B$5</f>
        <v>0</v>
      </c>
      <c r="C221" s="68"/>
      <c r="D221" s="68"/>
      <c r="E221" s="68"/>
      <c r="F221" s="69"/>
      <c r="G221" s="69"/>
      <c r="H221" s="70"/>
      <c r="I221" s="70"/>
      <c r="J221" s="72"/>
      <c r="K221" s="71"/>
      <c r="L221" s="80"/>
      <c r="M221" s="72"/>
      <c r="N221" s="72"/>
      <c r="O221" s="73"/>
    </row>
    <row r="222" spans="1:15" ht="64.5" customHeight="1">
      <c r="A222" s="6">
        <v>220</v>
      </c>
      <c r="B222" s="12">
        <f>INDEX!$B$5</f>
        <v>0</v>
      </c>
      <c r="C222" s="68"/>
      <c r="D222" s="68"/>
      <c r="E222" s="68"/>
      <c r="F222" s="69"/>
      <c r="G222" s="69"/>
      <c r="H222" s="70"/>
      <c r="I222" s="70"/>
      <c r="J222" s="72"/>
      <c r="K222" s="71"/>
      <c r="L222" s="80"/>
      <c r="M222" s="72"/>
      <c r="N222" s="72"/>
      <c r="O222" s="73"/>
    </row>
    <row r="223" spans="1:15" ht="64.5" customHeight="1">
      <c r="A223" s="6">
        <v>221</v>
      </c>
      <c r="B223" s="12">
        <f>INDEX!$B$5</f>
        <v>0</v>
      </c>
      <c r="C223" s="68"/>
      <c r="D223" s="68"/>
      <c r="E223" s="68"/>
      <c r="F223" s="69"/>
      <c r="G223" s="69"/>
      <c r="H223" s="70"/>
      <c r="I223" s="70"/>
      <c r="J223" s="72"/>
      <c r="K223" s="71"/>
      <c r="L223" s="80"/>
      <c r="M223" s="72"/>
      <c r="N223" s="72"/>
      <c r="O223" s="73"/>
    </row>
    <row r="224" spans="1:15" ht="64.5" customHeight="1">
      <c r="A224" s="6">
        <v>222</v>
      </c>
      <c r="B224" s="12">
        <f>INDEX!$B$5</f>
        <v>0</v>
      </c>
      <c r="C224" s="68"/>
      <c r="D224" s="68"/>
      <c r="E224" s="68"/>
      <c r="F224" s="69"/>
      <c r="G224" s="69"/>
      <c r="H224" s="70"/>
      <c r="I224" s="70"/>
      <c r="J224" s="72"/>
      <c r="K224" s="71"/>
      <c r="L224" s="80"/>
      <c r="M224" s="72"/>
      <c r="N224" s="72"/>
      <c r="O224" s="73"/>
    </row>
    <row r="225" spans="1:15" ht="64.5" customHeight="1">
      <c r="A225" s="6">
        <v>223</v>
      </c>
      <c r="B225" s="12">
        <f>INDEX!$B$5</f>
        <v>0</v>
      </c>
      <c r="C225" s="68"/>
      <c r="D225" s="68"/>
      <c r="E225" s="68"/>
      <c r="F225" s="69"/>
      <c r="G225" s="69"/>
      <c r="H225" s="70"/>
      <c r="I225" s="70"/>
      <c r="J225" s="72"/>
      <c r="K225" s="71"/>
      <c r="L225" s="80"/>
      <c r="M225" s="72"/>
      <c r="N225" s="72"/>
      <c r="O225" s="73"/>
    </row>
    <row r="226" spans="1:15" ht="64.5" customHeight="1">
      <c r="A226" s="6">
        <v>224</v>
      </c>
      <c r="B226" s="12">
        <f>INDEX!$B$5</f>
        <v>0</v>
      </c>
      <c r="C226" s="68"/>
      <c r="D226" s="68"/>
      <c r="E226" s="68"/>
      <c r="F226" s="69"/>
      <c r="G226" s="69"/>
      <c r="H226" s="70"/>
      <c r="I226" s="70"/>
      <c r="J226" s="72"/>
      <c r="K226" s="71"/>
      <c r="L226" s="80"/>
      <c r="M226" s="72"/>
      <c r="N226" s="72"/>
      <c r="O226" s="73"/>
    </row>
    <row r="227" spans="1:15" ht="64.5" customHeight="1">
      <c r="A227" s="6">
        <v>225</v>
      </c>
      <c r="B227" s="12">
        <f>INDEX!$B$5</f>
        <v>0</v>
      </c>
      <c r="C227" s="68"/>
      <c r="D227" s="68"/>
      <c r="E227" s="68"/>
      <c r="F227" s="69"/>
      <c r="G227" s="69"/>
      <c r="H227" s="70"/>
      <c r="I227" s="70"/>
      <c r="J227" s="72"/>
      <c r="K227" s="71"/>
      <c r="L227" s="80"/>
      <c r="M227" s="72"/>
      <c r="N227" s="72"/>
      <c r="O227" s="73"/>
    </row>
    <row r="228" spans="1:15" ht="64.5" customHeight="1">
      <c r="A228" s="6">
        <v>226</v>
      </c>
      <c r="B228" s="12">
        <f>INDEX!$B$5</f>
        <v>0</v>
      </c>
      <c r="C228" s="68"/>
      <c r="D228" s="68"/>
      <c r="E228" s="68"/>
      <c r="F228" s="69"/>
      <c r="G228" s="69"/>
      <c r="H228" s="70"/>
      <c r="I228" s="70"/>
      <c r="J228" s="72"/>
      <c r="K228" s="71"/>
      <c r="L228" s="80"/>
      <c r="M228" s="72"/>
      <c r="N228" s="72"/>
      <c r="O228" s="73"/>
    </row>
    <row r="229" spans="1:15" ht="64.5" customHeight="1">
      <c r="A229" s="6">
        <v>227</v>
      </c>
      <c r="B229" s="12">
        <f>INDEX!$B$5</f>
        <v>0</v>
      </c>
      <c r="C229" s="68"/>
      <c r="D229" s="68"/>
      <c r="E229" s="68"/>
      <c r="F229" s="69"/>
      <c r="G229" s="69"/>
      <c r="H229" s="70"/>
      <c r="I229" s="70"/>
      <c r="J229" s="72"/>
      <c r="K229" s="71"/>
      <c r="L229" s="80"/>
      <c r="M229" s="72"/>
      <c r="N229" s="72"/>
      <c r="O229" s="73"/>
    </row>
    <row r="230" spans="1:15" ht="64.5" customHeight="1">
      <c r="A230" s="6">
        <v>228</v>
      </c>
      <c r="B230" s="12">
        <f>INDEX!$B$5</f>
        <v>0</v>
      </c>
      <c r="C230" s="68"/>
      <c r="D230" s="68"/>
      <c r="E230" s="68"/>
      <c r="F230" s="69"/>
      <c r="G230" s="69"/>
      <c r="H230" s="70"/>
      <c r="I230" s="70"/>
      <c r="J230" s="72"/>
      <c r="K230" s="71"/>
      <c r="L230" s="80"/>
      <c r="M230" s="72"/>
      <c r="N230" s="72"/>
      <c r="O230" s="73"/>
    </row>
    <row r="231" spans="1:15" ht="64.5" customHeight="1">
      <c r="A231" s="6">
        <v>229</v>
      </c>
      <c r="B231" s="12">
        <f>INDEX!$B$5</f>
        <v>0</v>
      </c>
      <c r="C231" s="68"/>
      <c r="D231" s="68"/>
      <c r="E231" s="68"/>
      <c r="F231" s="69"/>
      <c r="G231" s="69"/>
      <c r="H231" s="70"/>
      <c r="I231" s="70"/>
      <c r="J231" s="72"/>
      <c r="K231" s="71"/>
      <c r="L231" s="80"/>
      <c r="M231" s="72"/>
      <c r="N231" s="72"/>
      <c r="O231" s="73"/>
    </row>
    <row r="232" spans="1:15" ht="64.5" customHeight="1">
      <c r="A232" s="6">
        <v>230</v>
      </c>
      <c r="B232" s="12">
        <f>INDEX!$B$5</f>
        <v>0</v>
      </c>
      <c r="C232" s="68"/>
      <c r="D232" s="68"/>
      <c r="E232" s="68"/>
      <c r="F232" s="69"/>
      <c r="G232" s="69"/>
      <c r="H232" s="70"/>
      <c r="I232" s="70"/>
      <c r="J232" s="72"/>
      <c r="K232" s="71"/>
      <c r="L232" s="80"/>
      <c r="M232" s="72"/>
      <c r="N232" s="72"/>
      <c r="O232" s="73"/>
    </row>
    <row r="233" spans="1:15" ht="64.5" customHeight="1">
      <c r="A233" s="6">
        <v>231</v>
      </c>
      <c r="B233" s="12">
        <f>INDEX!$B$5</f>
        <v>0</v>
      </c>
      <c r="C233" s="68"/>
      <c r="D233" s="68"/>
      <c r="E233" s="68"/>
      <c r="F233" s="69"/>
      <c r="G233" s="69"/>
      <c r="H233" s="70"/>
      <c r="I233" s="70"/>
      <c r="J233" s="72"/>
      <c r="K233" s="71"/>
      <c r="L233" s="80"/>
      <c r="M233" s="72"/>
      <c r="N233" s="72"/>
      <c r="O233" s="73"/>
    </row>
    <row r="234" spans="1:15" ht="64.5" customHeight="1">
      <c r="A234" s="6">
        <v>232</v>
      </c>
      <c r="B234" s="12">
        <f>INDEX!$B$5</f>
        <v>0</v>
      </c>
      <c r="C234" s="68"/>
      <c r="D234" s="68"/>
      <c r="E234" s="68"/>
      <c r="F234" s="69"/>
      <c r="G234" s="69"/>
      <c r="H234" s="70"/>
      <c r="I234" s="70"/>
      <c r="J234" s="72"/>
      <c r="K234" s="71"/>
      <c r="L234" s="80"/>
      <c r="M234" s="72"/>
      <c r="N234" s="72"/>
      <c r="O234" s="73"/>
    </row>
    <row r="235" spans="1:15" ht="64.5" customHeight="1">
      <c r="A235" s="6">
        <v>233</v>
      </c>
      <c r="B235" s="12">
        <f>INDEX!$B$5</f>
        <v>0</v>
      </c>
      <c r="C235" s="68"/>
      <c r="D235" s="68"/>
      <c r="E235" s="68"/>
      <c r="F235" s="69"/>
      <c r="G235" s="69"/>
      <c r="H235" s="70"/>
      <c r="I235" s="70"/>
      <c r="J235" s="72"/>
      <c r="K235" s="71"/>
      <c r="L235" s="80"/>
      <c r="M235" s="72"/>
      <c r="N235" s="72"/>
      <c r="O235" s="73"/>
    </row>
    <row r="236" spans="1:15" ht="64.5" customHeight="1">
      <c r="A236" s="6">
        <v>234</v>
      </c>
      <c r="B236" s="12">
        <f>INDEX!$B$5</f>
        <v>0</v>
      </c>
      <c r="C236" s="68"/>
      <c r="D236" s="68"/>
      <c r="E236" s="68"/>
      <c r="F236" s="69"/>
      <c r="G236" s="69"/>
      <c r="H236" s="70"/>
      <c r="I236" s="70"/>
      <c r="J236" s="72"/>
      <c r="K236" s="71"/>
      <c r="L236" s="80"/>
      <c r="M236" s="72"/>
      <c r="N236" s="72"/>
      <c r="O236" s="73"/>
    </row>
    <row r="237" spans="1:15" ht="64.5" customHeight="1">
      <c r="A237" s="6">
        <v>235</v>
      </c>
      <c r="B237" s="12">
        <f>INDEX!$B$5</f>
        <v>0</v>
      </c>
      <c r="C237" s="68"/>
      <c r="D237" s="68"/>
      <c r="E237" s="68"/>
      <c r="F237" s="69"/>
      <c r="G237" s="69"/>
      <c r="H237" s="70"/>
      <c r="I237" s="70"/>
      <c r="J237" s="72"/>
      <c r="K237" s="71"/>
      <c r="L237" s="80"/>
      <c r="M237" s="72"/>
      <c r="N237" s="72"/>
      <c r="O237" s="73"/>
    </row>
    <row r="238" spans="1:15" ht="64.5" customHeight="1">
      <c r="A238" s="6">
        <v>236</v>
      </c>
      <c r="B238" s="12">
        <f>INDEX!$B$5</f>
        <v>0</v>
      </c>
      <c r="C238" s="68"/>
      <c r="D238" s="68"/>
      <c r="E238" s="68"/>
      <c r="F238" s="69"/>
      <c r="G238" s="69"/>
      <c r="H238" s="70"/>
      <c r="I238" s="70"/>
      <c r="J238" s="72"/>
      <c r="K238" s="71"/>
      <c r="L238" s="80"/>
      <c r="M238" s="72"/>
      <c r="N238" s="72"/>
      <c r="O238" s="73"/>
    </row>
    <row r="239" spans="1:15" ht="64.5" customHeight="1">
      <c r="A239" s="6">
        <v>237</v>
      </c>
      <c r="B239" s="12">
        <f>INDEX!$B$5</f>
        <v>0</v>
      </c>
      <c r="C239" s="68"/>
      <c r="D239" s="68"/>
      <c r="E239" s="68"/>
      <c r="F239" s="69"/>
      <c r="G239" s="69"/>
      <c r="H239" s="70"/>
      <c r="I239" s="70"/>
      <c r="J239" s="72"/>
      <c r="K239" s="71"/>
      <c r="L239" s="80"/>
      <c r="M239" s="72"/>
      <c r="N239" s="72"/>
      <c r="O239" s="73"/>
    </row>
    <row r="240" spans="1:15" ht="64.5" customHeight="1">
      <c r="A240" s="6">
        <v>238</v>
      </c>
      <c r="B240" s="12">
        <f>INDEX!$B$5</f>
        <v>0</v>
      </c>
      <c r="C240" s="68"/>
      <c r="D240" s="68"/>
      <c r="E240" s="68"/>
      <c r="F240" s="69"/>
      <c r="G240" s="69"/>
      <c r="H240" s="70"/>
      <c r="I240" s="70"/>
      <c r="J240" s="72"/>
      <c r="K240" s="71"/>
      <c r="L240" s="80"/>
      <c r="M240" s="72"/>
      <c r="N240" s="72"/>
      <c r="O240" s="73"/>
    </row>
    <row r="241" spans="1:15" ht="64.5" customHeight="1">
      <c r="A241" s="6">
        <v>239</v>
      </c>
      <c r="B241" s="12">
        <f>INDEX!$B$5</f>
        <v>0</v>
      </c>
      <c r="C241" s="68"/>
      <c r="D241" s="68"/>
      <c r="E241" s="68"/>
      <c r="F241" s="69"/>
      <c r="G241" s="69"/>
      <c r="H241" s="70"/>
      <c r="I241" s="70"/>
      <c r="J241" s="72"/>
      <c r="K241" s="71"/>
      <c r="L241" s="80"/>
      <c r="M241" s="72"/>
      <c r="N241" s="72"/>
      <c r="O241" s="73"/>
    </row>
    <row r="242" spans="1:15" ht="64.5" customHeight="1">
      <c r="A242" s="6">
        <v>240</v>
      </c>
      <c r="B242" s="12">
        <f>INDEX!$B$5</f>
        <v>0</v>
      </c>
      <c r="C242" s="68"/>
      <c r="D242" s="68"/>
      <c r="E242" s="68"/>
      <c r="F242" s="69"/>
      <c r="G242" s="69"/>
      <c r="H242" s="70"/>
      <c r="I242" s="70"/>
      <c r="J242" s="72"/>
      <c r="K242" s="71"/>
      <c r="L242" s="80"/>
      <c r="M242" s="72"/>
      <c r="N242" s="72"/>
      <c r="O242" s="73"/>
    </row>
    <row r="243" spans="1:15" ht="64.5" customHeight="1">
      <c r="A243" s="6">
        <v>241</v>
      </c>
      <c r="B243" s="12">
        <f>INDEX!$B$5</f>
        <v>0</v>
      </c>
      <c r="C243" s="68"/>
      <c r="D243" s="68"/>
      <c r="E243" s="68"/>
      <c r="F243" s="69"/>
      <c r="G243" s="69"/>
      <c r="H243" s="70"/>
      <c r="I243" s="70"/>
      <c r="J243" s="72"/>
      <c r="K243" s="71"/>
      <c r="L243" s="80"/>
      <c r="M243" s="72"/>
      <c r="N243" s="72"/>
      <c r="O243" s="73"/>
    </row>
    <row r="244" spans="1:15" ht="64.5" customHeight="1">
      <c r="A244" s="6">
        <v>242</v>
      </c>
      <c r="B244" s="12">
        <f>INDEX!$B$5</f>
        <v>0</v>
      </c>
      <c r="C244" s="68"/>
      <c r="D244" s="68"/>
      <c r="E244" s="68"/>
      <c r="F244" s="69"/>
      <c r="G244" s="69"/>
      <c r="H244" s="70"/>
      <c r="I244" s="70"/>
      <c r="J244" s="72"/>
      <c r="K244" s="71"/>
      <c r="L244" s="80"/>
      <c r="M244" s="72"/>
      <c r="N244" s="72"/>
      <c r="O244" s="73"/>
    </row>
    <row r="245" spans="1:15" ht="64.5" customHeight="1">
      <c r="A245" s="6">
        <v>243</v>
      </c>
      <c r="B245" s="12">
        <f>INDEX!$B$5</f>
        <v>0</v>
      </c>
      <c r="C245" s="68"/>
      <c r="D245" s="68"/>
      <c r="E245" s="68"/>
      <c r="F245" s="69"/>
      <c r="G245" s="69"/>
      <c r="H245" s="70"/>
      <c r="I245" s="70"/>
      <c r="J245" s="72"/>
      <c r="K245" s="71"/>
      <c r="L245" s="80"/>
      <c r="M245" s="72"/>
      <c r="N245" s="72"/>
      <c r="O245" s="73"/>
    </row>
    <row r="246" spans="1:15" ht="64.5" customHeight="1">
      <c r="A246" s="6">
        <v>244</v>
      </c>
      <c r="B246" s="12">
        <f>INDEX!$B$5</f>
        <v>0</v>
      </c>
      <c r="C246" s="68"/>
      <c r="D246" s="68"/>
      <c r="E246" s="68"/>
      <c r="F246" s="69"/>
      <c r="G246" s="69"/>
      <c r="H246" s="70"/>
      <c r="I246" s="70"/>
      <c r="J246" s="72"/>
      <c r="K246" s="71"/>
      <c r="L246" s="80"/>
      <c r="M246" s="72"/>
      <c r="N246" s="72"/>
      <c r="O246" s="73"/>
    </row>
    <row r="247" spans="1:15" ht="64.5" customHeight="1">
      <c r="A247" s="6">
        <v>245</v>
      </c>
      <c r="B247" s="12">
        <f>INDEX!$B$5</f>
        <v>0</v>
      </c>
      <c r="C247" s="68"/>
      <c r="D247" s="68"/>
      <c r="E247" s="68"/>
      <c r="F247" s="69"/>
      <c r="G247" s="69"/>
      <c r="H247" s="70"/>
      <c r="I247" s="70"/>
      <c r="J247" s="72"/>
      <c r="K247" s="71"/>
      <c r="L247" s="80"/>
      <c r="M247" s="72"/>
      <c r="N247" s="72"/>
      <c r="O247" s="73"/>
    </row>
    <row r="248" spans="1:15" ht="64.5" customHeight="1">
      <c r="A248" s="6">
        <v>246</v>
      </c>
      <c r="B248" s="12">
        <f>INDEX!$B$5</f>
        <v>0</v>
      </c>
      <c r="C248" s="68"/>
      <c r="D248" s="68"/>
      <c r="E248" s="68"/>
      <c r="F248" s="69"/>
      <c r="G248" s="69"/>
      <c r="H248" s="70"/>
      <c r="I248" s="70"/>
      <c r="J248" s="72"/>
      <c r="K248" s="71"/>
      <c r="L248" s="80"/>
      <c r="M248" s="72"/>
      <c r="N248" s="72"/>
      <c r="O248" s="73"/>
    </row>
    <row r="249" spans="1:15" ht="64.5" customHeight="1">
      <c r="A249" s="6">
        <v>247</v>
      </c>
      <c r="B249" s="12">
        <f>INDEX!$B$5</f>
        <v>0</v>
      </c>
      <c r="C249" s="68"/>
      <c r="D249" s="68"/>
      <c r="E249" s="68"/>
      <c r="F249" s="69"/>
      <c r="G249" s="69"/>
      <c r="H249" s="70"/>
      <c r="I249" s="70"/>
      <c r="J249" s="72"/>
      <c r="K249" s="71"/>
      <c r="L249" s="80"/>
      <c r="M249" s="72"/>
      <c r="N249" s="72"/>
      <c r="O249" s="73"/>
    </row>
    <row r="250" spans="1:15" ht="64.5" customHeight="1">
      <c r="A250" s="6">
        <v>248</v>
      </c>
      <c r="B250" s="12">
        <f>INDEX!$B$5</f>
        <v>0</v>
      </c>
      <c r="C250" s="68"/>
      <c r="D250" s="68"/>
      <c r="E250" s="68"/>
      <c r="F250" s="69"/>
      <c r="G250" s="69"/>
      <c r="H250" s="70"/>
      <c r="I250" s="70"/>
      <c r="J250" s="72"/>
      <c r="K250" s="71"/>
      <c r="L250" s="80"/>
      <c r="M250" s="72"/>
      <c r="N250" s="72"/>
      <c r="O250" s="73"/>
    </row>
    <row r="251" spans="1:15" ht="64.5" customHeight="1">
      <c r="A251" s="6">
        <v>249</v>
      </c>
      <c r="B251" s="12">
        <f>INDEX!$B$5</f>
        <v>0</v>
      </c>
      <c r="C251" s="68"/>
      <c r="D251" s="68"/>
      <c r="E251" s="68"/>
      <c r="F251" s="69"/>
      <c r="G251" s="69"/>
      <c r="H251" s="70"/>
      <c r="I251" s="70"/>
      <c r="J251" s="72"/>
      <c r="K251" s="71"/>
      <c r="L251" s="80"/>
      <c r="M251" s="72"/>
      <c r="N251" s="72"/>
      <c r="O251" s="73"/>
    </row>
    <row r="252" spans="1:15" ht="64.5" customHeight="1">
      <c r="A252" s="6">
        <v>250</v>
      </c>
      <c r="B252" s="12">
        <f>INDEX!$B$5</f>
        <v>0</v>
      </c>
      <c r="C252" s="68"/>
      <c r="D252" s="68"/>
      <c r="E252" s="68"/>
      <c r="F252" s="69"/>
      <c r="G252" s="69"/>
      <c r="H252" s="70"/>
      <c r="I252" s="70"/>
      <c r="J252" s="72"/>
      <c r="K252" s="71"/>
      <c r="L252" s="80"/>
      <c r="M252" s="72"/>
      <c r="N252" s="72"/>
      <c r="O252" s="73"/>
    </row>
    <row r="253" spans="1:15" ht="64.5" customHeight="1">
      <c r="A253" s="6">
        <v>251</v>
      </c>
      <c r="B253" s="12">
        <f>INDEX!$B$5</f>
        <v>0</v>
      </c>
      <c r="C253" s="68"/>
      <c r="D253" s="68"/>
      <c r="E253" s="68"/>
      <c r="F253" s="69"/>
      <c r="G253" s="69"/>
      <c r="H253" s="70"/>
      <c r="I253" s="70"/>
      <c r="J253" s="72"/>
      <c r="K253" s="71"/>
      <c r="L253" s="80"/>
      <c r="M253" s="72"/>
      <c r="N253" s="72"/>
      <c r="O253" s="73"/>
    </row>
    <row r="254" spans="1:15" ht="64.5" customHeight="1">
      <c r="A254" s="6">
        <v>252</v>
      </c>
      <c r="B254" s="12">
        <f>INDEX!$B$5</f>
        <v>0</v>
      </c>
      <c r="C254" s="68"/>
      <c r="D254" s="68"/>
      <c r="E254" s="68"/>
      <c r="F254" s="69"/>
      <c r="G254" s="69"/>
      <c r="H254" s="70"/>
      <c r="I254" s="70"/>
      <c r="J254" s="72"/>
      <c r="K254" s="71"/>
      <c r="L254" s="80"/>
      <c r="M254" s="72"/>
      <c r="N254" s="72"/>
      <c r="O254" s="73"/>
    </row>
    <row r="255" spans="1:15" ht="64.5" customHeight="1">
      <c r="A255" s="6">
        <v>253</v>
      </c>
      <c r="B255" s="12">
        <f>INDEX!$B$5</f>
        <v>0</v>
      </c>
      <c r="C255" s="68"/>
      <c r="D255" s="68"/>
      <c r="E255" s="68"/>
      <c r="F255" s="69"/>
      <c r="G255" s="69"/>
      <c r="H255" s="70"/>
      <c r="I255" s="70"/>
      <c r="J255" s="72"/>
      <c r="K255" s="71"/>
      <c r="L255" s="80"/>
      <c r="M255" s="72"/>
      <c r="N255" s="72"/>
      <c r="O255" s="73"/>
    </row>
    <row r="256" spans="1:15" ht="64.5" customHeight="1">
      <c r="A256" s="6">
        <v>254</v>
      </c>
      <c r="B256" s="12">
        <f>INDEX!$B$5</f>
        <v>0</v>
      </c>
      <c r="C256" s="68"/>
      <c r="D256" s="68"/>
      <c r="E256" s="68"/>
      <c r="F256" s="69"/>
      <c r="G256" s="69"/>
      <c r="H256" s="70"/>
      <c r="I256" s="70"/>
      <c r="J256" s="72"/>
      <c r="K256" s="71"/>
      <c r="L256" s="80"/>
      <c r="M256" s="72"/>
      <c r="N256" s="72"/>
      <c r="O256" s="73"/>
    </row>
    <row r="257" spans="1:15" ht="64.5" customHeight="1">
      <c r="A257" s="6">
        <v>255</v>
      </c>
      <c r="B257" s="12">
        <f>INDEX!$B$5</f>
        <v>0</v>
      </c>
      <c r="C257" s="68"/>
      <c r="D257" s="68"/>
      <c r="E257" s="68"/>
      <c r="F257" s="69"/>
      <c r="G257" s="69"/>
      <c r="H257" s="70"/>
      <c r="I257" s="70"/>
      <c r="J257" s="72"/>
      <c r="K257" s="71"/>
      <c r="L257" s="80"/>
      <c r="M257" s="72"/>
      <c r="N257" s="72"/>
      <c r="O257" s="73"/>
    </row>
    <row r="258" spans="1:15" ht="64.5" customHeight="1">
      <c r="A258" s="6">
        <v>256</v>
      </c>
      <c r="B258" s="12">
        <f>INDEX!$B$5</f>
        <v>0</v>
      </c>
      <c r="C258" s="68"/>
      <c r="D258" s="68"/>
      <c r="E258" s="68"/>
      <c r="F258" s="69"/>
      <c r="G258" s="69"/>
      <c r="H258" s="70"/>
      <c r="I258" s="70"/>
      <c r="J258" s="72"/>
      <c r="K258" s="71"/>
      <c r="L258" s="80"/>
      <c r="M258" s="72"/>
      <c r="N258" s="72"/>
      <c r="O258" s="73"/>
    </row>
    <row r="259" spans="1:15" ht="64.5" customHeight="1">
      <c r="A259" s="6">
        <v>257</v>
      </c>
      <c r="B259" s="12">
        <f>INDEX!$B$5</f>
        <v>0</v>
      </c>
      <c r="C259" s="68"/>
      <c r="D259" s="68"/>
      <c r="E259" s="68"/>
      <c r="F259" s="69"/>
      <c r="G259" s="69"/>
      <c r="H259" s="70"/>
      <c r="I259" s="70"/>
      <c r="J259" s="72"/>
      <c r="K259" s="71"/>
      <c r="L259" s="80"/>
      <c r="M259" s="72"/>
      <c r="N259" s="72"/>
      <c r="O259" s="73"/>
    </row>
    <row r="260" spans="1:15" ht="64.5" customHeight="1">
      <c r="A260" s="6">
        <v>258</v>
      </c>
      <c r="B260" s="12">
        <f>INDEX!$B$5</f>
        <v>0</v>
      </c>
      <c r="C260" s="68"/>
      <c r="D260" s="68"/>
      <c r="E260" s="68"/>
      <c r="F260" s="69"/>
      <c r="G260" s="69"/>
      <c r="H260" s="70"/>
      <c r="I260" s="70"/>
      <c r="J260" s="72"/>
      <c r="K260" s="71"/>
      <c r="L260" s="80"/>
      <c r="M260" s="72"/>
      <c r="N260" s="72"/>
      <c r="O260" s="73"/>
    </row>
    <row r="261" spans="1:15" ht="64.5" customHeight="1">
      <c r="A261" s="6">
        <v>259</v>
      </c>
      <c r="B261" s="12">
        <f>INDEX!$B$5</f>
        <v>0</v>
      </c>
      <c r="C261" s="68"/>
      <c r="D261" s="68"/>
      <c r="E261" s="68"/>
      <c r="F261" s="69"/>
      <c r="G261" s="69"/>
      <c r="H261" s="70"/>
      <c r="I261" s="70"/>
      <c r="J261" s="72"/>
      <c r="K261" s="71"/>
      <c r="L261" s="80"/>
      <c r="M261" s="72"/>
      <c r="N261" s="72"/>
      <c r="O261" s="73"/>
    </row>
    <row r="262" spans="1:15" ht="64.5" customHeight="1">
      <c r="A262" s="6">
        <v>260</v>
      </c>
      <c r="B262" s="12">
        <f>INDEX!$B$5</f>
        <v>0</v>
      </c>
      <c r="C262" s="68"/>
      <c r="D262" s="68"/>
      <c r="E262" s="68"/>
      <c r="F262" s="69"/>
      <c r="G262" s="69"/>
      <c r="H262" s="70"/>
      <c r="I262" s="70"/>
      <c r="J262" s="72"/>
      <c r="K262" s="71"/>
      <c r="L262" s="80"/>
      <c r="M262" s="72"/>
      <c r="N262" s="72"/>
      <c r="O262" s="73"/>
    </row>
    <row r="263" spans="1:15" ht="64.5" customHeight="1">
      <c r="A263" s="6">
        <v>261</v>
      </c>
      <c r="B263" s="12">
        <f>INDEX!$B$5</f>
        <v>0</v>
      </c>
      <c r="C263" s="68"/>
      <c r="D263" s="68"/>
      <c r="E263" s="68"/>
      <c r="F263" s="69"/>
      <c r="G263" s="69"/>
      <c r="H263" s="70"/>
      <c r="I263" s="70"/>
      <c r="J263" s="72"/>
      <c r="K263" s="71"/>
      <c r="L263" s="80"/>
      <c r="M263" s="72"/>
      <c r="N263" s="72"/>
      <c r="O263" s="73"/>
    </row>
    <row r="264" spans="1:15" ht="64.5" customHeight="1">
      <c r="A264" s="6">
        <v>262</v>
      </c>
      <c r="B264" s="12">
        <f>INDEX!$B$5</f>
        <v>0</v>
      </c>
      <c r="C264" s="68"/>
      <c r="D264" s="68"/>
      <c r="E264" s="68"/>
      <c r="F264" s="69"/>
      <c r="G264" s="69"/>
      <c r="H264" s="70"/>
      <c r="I264" s="70"/>
      <c r="J264" s="72"/>
      <c r="K264" s="71"/>
      <c r="L264" s="80"/>
      <c r="M264" s="72"/>
      <c r="N264" s="72"/>
      <c r="O264" s="73"/>
    </row>
    <row r="265" spans="1:15" ht="64.5" customHeight="1">
      <c r="A265" s="6">
        <v>263</v>
      </c>
      <c r="B265" s="12">
        <f>INDEX!$B$5</f>
        <v>0</v>
      </c>
      <c r="C265" s="68"/>
      <c r="D265" s="68"/>
      <c r="E265" s="68"/>
      <c r="F265" s="69"/>
      <c r="G265" s="69"/>
      <c r="H265" s="70"/>
      <c r="I265" s="70"/>
      <c r="J265" s="72"/>
      <c r="K265" s="71"/>
      <c r="L265" s="80"/>
      <c r="M265" s="72"/>
      <c r="N265" s="72"/>
      <c r="O265" s="73"/>
    </row>
    <row r="266" spans="1:15" ht="64.5" customHeight="1">
      <c r="A266" s="6">
        <v>264</v>
      </c>
      <c r="B266" s="12">
        <f>INDEX!$B$5</f>
        <v>0</v>
      </c>
      <c r="C266" s="68"/>
      <c r="D266" s="68"/>
      <c r="E266" s="68"/>
      <c r="F266" s="69"/>
      <c r="G266" s="69"/>
      <c r="H266" s="70"/>
      <c r="I266" s="70"/>
      <c r="J266" s="72"/>
      <c r="K266" s="71"/>
      <c r="L266" s="80"/>
      <c r="M266" s="72"/>
      <c r="N266" s="72"/>
      <c r="O266" s="73"/>
    </row>
    <row r="267" spans="1:15" ht="64.5" customHeight="1">
      <c r="A267" s="6">
        <v>265</v>
      </c>
      <c r="B267" s="12">
        <f>INDEX!$B$5</f>
        <v>0</v>
      </c>
      <c r="C267" s="68"/>
      <c r="D267" s="68"/>
      <c r="E267" s="68"/>
      <c r="F267" s="69"/>
      <c r="G267" s="69"/>
      <c r="H267" s="70"/>
      <c r="I267" s="70"/>
      <c r="J267" s="72"/>
      <c r="K267" s="71"/>
      <c r="L267" s="80"/>
      <c r="M267" s="72"/>
      <c r="N267" s="72"/>
      <c r="O267" s="73"/>
    </row>
    <row r="268" spans="1:15" ht="64.5" customHeight="1">
      <c r="A268" s="6">
        <v>266</v>
      </c>
      <c r="B268" s="12">
        <f>INDEX!$B$5</f>
        <v>0</v>
      </c>
      <c r="C268" s="68"/>
      <c r="D268" s="68"/>
      <c r="E268" s="68"/>
      <c r="F268" s="69"/>
      <c r="G268" s="69"/>
      <c r="H268" s="70"/>
      <c r="I268" s="70"/>
      <c r="J268" s="72"/>
      <c r="K268" s="71"/>
      <c r="L268" s="80"/>
      <c r="M268" s="72"/>
      <c r="N268" s="72"/>
      <c r="O268" s="73"/>
    </row>
    <row r="269" spans="1:15" ht="64.5" customHeight="1">
      <c r="A269" s="6">
        <v>267</v>
      </c>
      <c r="B269" s="12">
        <f>INDEX!$B$5</f>
        <v>0</v>
      </c>
      <c r="C269" s="68"/>
      <c r="D269" s="68"/>
      <c r="E269" s="68"/>
      <c r="F269" s="69"/>
      <c r="G269" s="69"/>
      <c r="H269" s="70"/>
      <c r="I269" s="70"/>
      <c r="J269" s="72"/>
      <c r="K269" s="71"/>
      <c r="L269" s="80"/>
      <c r="M269" s="72"/>
      <c r="N269" s="72"/>
      <c r="O269" s="73"/>
    </row>
    <row r="270" spans="1:15" ht="64.5" customHeight="1">
      <c r="A270" s="6">
        <v>268</v>
      </c>
      <c r="B270" s="12">
        <f>INDEX!$B$5</f>
        <v>0</v>
      </c>
      <c r="C270" s="68"/>
      <c r="D270" s="68"/>
      <c r="E270" s="68"/>
      <c r="F270" s="69"/>
      <c r="G270" s="69"/>
      <c r="H270" s="70"/>
      <c r="I270" s="70"/>
      <c r="J270" s="72"/>
      <c r="K270" s="71"/>
      <c r="L270" s="80"/>
      <c r="M270" s="72"/>
      <c r="N270" s="72"/>
      <c r="O270" s="73"/>
    </row>
    <row r="271" spans="1:15" ht="64.5" customHeight="1">
      <c r="A271" s="6">
        <v>269</v>
      </c>
      <c r="B271" s="12">
        <f>INDEX!$B$5</f>
        <v>0</v>
      </c>
      <c r="C271" s="68"/>
      <c r="D271" s="68"/>
      <c r="E271" s="68"/>
      <c r="F271" s="69"/>
      <c r="G271" s="69"/>
      <c r="H271" s="70"/>
      <c r="I271" s="70"/>
      <c r="J271" s="72"/>
      <c r="K271" s="71"/>
      <c r="L271" s="80"/>
      <c r="M271" s="72"/>
      <c r="N271" s="72"/>
      <c r="O271" s="73"/>
    </row>
    <row r="272" spans="1:15" ht="64.5" customHeight="1">
      <c r="A272" s="6">
        <v>270</v>
      </c>
      <c r="B272" s="12">
        <f>INDEX!$B$5</f>
        <v>0</v>
      </c>
      <c r="C272" s="68"/>
      <c r="D272" s="68"/>
      <c r="E272" s="68"/>
      <c r="F272" s="69"/>
      <c r="G272" s="69"/>
      <c r="H272" s="70"/>
      <c r="I272" s="70"/>
      <c r="J272" s="72"/>
      <c r="K272" s="71"/>
      <c r="L272" s="80"/>
      <c r="M272" s="72"/>
      <c r="N272" s="72"/>
      <c r="O272" s="73"/>
    </row>
    <row r="273" spans="1:15" ht="64.5" customHeight="1">
      <c r="A273" s="6">
        <v>271</v>
      </c>
      <c r="B273" s="12">
        <f>INDEX!$B$5</f>
        <v>0</v>
      </c>
      <c r="C273" s="68"/>
      <c r="D273" s="68"/>
      <c r="E273" s="68"/>
      <c r="F273" s="69"/>
      <c r="G273" s="69"/>
      <c r="H273" s="70"/>
      <c r="I273" s="70"/>
      <c r="J273" s="72"/>
      <c r="K273" s="71"/>
      <c r="L273" s="80"/>
      <c r="M273" s="72"/>
      <c r="N273" s="72"/>
      <c r="O273" s="73"/>
    </row>
    <row r="274" spans="1:15" ht="64.5" customHeight="1">
      <c r="A274" s="6">
        <v>272</v>
      </c>
      <c r="B274" s="12">
        <f>INDEX!$B$5</f>
        <v>0</v>
      </c>
      <c r="C274" s="68"/>
      <c r="D274" s="68"/>
      <c r="E274" s="68"/>
      <c r="F274" s="69"/>
      <c r="G274" s="69"/>
      <c r="H274" s="70"/>
      <c r="I274" s="70"/>
      <c r="J274" s="72"/>
      <c r="K274" s="71"/>
      <c r="L274" s="80"/>
      <c r="M274" s="72"/>
      <c r="N274" s="72"/>
      <c r="O274" s="73"/>
    </row>
    <row r="275" spans="1:15" ht="64.5" customHeight="1">
      <c r="A275" s="6">
        <v>273</v>
      </c>
      <c r="B275" s="12">
        <f>INDEX!$B$5</f>
        <v>0</v>
      </c>
      <c r="C275" s="68"/>
      <c r="D275" s="68"/>
      <c r="E275" s="68"/>
      <c r="F275" s="69"/>
      <c r="G275" s="69"/>
      <c r="H275" s="70"/>
      <c r="I275" s="70"/>
      <c r="J275" s="72"/>
      <c r="K275" s="71"/>
      <c r="L275" s="80"/>
      <c r="M275" s="72"/>
      <c r="N275" s="72"/>
      <c r="O275" s="73"/>
    </row>
    <row r="276" spans="1:15" ht="64.5" customHeight="1">
      <c r="A276" s="6">
        <v>274</v>
      </c>
      <c r="B276" s="12">
        <f>INDEX!$B$5</f>
        <v>0</v>
      </c>
      <c r="C276" s="68"/>
      <c r="D276" s="68"/>
      <c r="E276" s="68"/>
      <c r="F276" s="69"/>
      <c r="G276" s="69"/>
      <c r="H276" s="70"/>
      <c r="I276" s="70"/>
      <c r="J276" s="72"/>
      <c r="K276" s="71"/>
      <c r="L276" s="80"/>
      <c r="M276" s="72"/>
      <c r="N276" s="72"/>
      <c r="O276" s="73"/>
    </row>
    <row r="277" spans="1:15" ht="64.5" customHeight="1">
      <c r="A277" s="6">
        <v>275</v>
      </c>
      <c r="B277" s="12">
        <f>INDEX!$B$5</f>
        <v>0</v>
      </c>
      <c r="C277" s="68"/>
      <c r="D277" s="68"/>
      <c r="E277" s="68"/>
      <c r="F277" s="69"/>
      <c r="G277" s="69"/>
      <c r="H277" s="70"/>
      <c r="I277" s="70"/>
      <c r="J277" s="72"/>
      <c r="K277" s="71"/>
      <c r="L277" s="80"/>
      <c r="M277" s="72"/>
      <c r="N277" s="72"/>
      <c r="O277" s="73"/>
    </row>
    <row r="278" spans="1:15" ht="64.5" customHeight="1">
      <c r="A278" s="6">
        <v>276</v>
      </c>
      <c r="B278" s="12">
        <f>INDEX!$B$5</f>
        <v>0</v>
      </c>
      <c r="C278" s="68"/>
      <c r="D278" s="68"/>
      <c r="E278" s="68"/>
      <c r="F278" s="69"/>
      <c r="G278" s="69"/>
      <c r="H278" s="70"/>
      <c r="I278" s="70"/>
      <c r="J278" s="72"/>
      <c r="K278" s="71"/>
      <c r="L278" s="80"/>
      <c r="M278" s="72"/>
      <c r="N278" s="72"/>
      <c r="O278" s="73"/>
    </row>
    <row r="279" spans="1:15" ht="64.5" customHeight="1">
      <c r="A279" s="6">
        <v>277</v>
      </c>
      <c r="B279" s="12">
        <f>INDEX!$B$5</f>
        <v>0</v>
      </c>
      <c r="C279" s="68"/>
      <c r="D279" s="68"/>
      <c r="E279" s="68"/>
      <c r="F279" s="69"/>
      <c r="G279" s="69"/>
      <c r="H279" s="70"/>
      <c r="I279" s="70"/>
      <c r="J279" s="72"/>
      <c r="K279" s="71"/>
      <c r="L279" s="80"/>
      <c r="M279" s="72"/>
      <c r="N279" s="72"/>
      <c r="O279" s="73"/>
    </row>
    <row r="280" spans="1:15" ht="64.5" customHeight="1">
      <c r="A280" s="6">
        <v>278</v>
      </c>
      <c r="B280" s="12">
        <f>INDEX!$B$5</f>
        <v>0</v>
      </c>
      <c r="C280" s="68"/>
      <c r="D280" s="68"/>
      <c r="E280" s="68"/>
      <c r="F280" s="69"/>
      <c r="G280" s="69"/>
      <c r="H280" s="70"/>
      <c r="I280" s="70"/>
      <c r="J280" s="72"/>
      <c r="K280" s="71"/>
      <c r="L280" s="80"/>
      <c r="M280" s="72"/>
      <c r="N280" s="72"/>
      <c r="O280" s="73"/>
    </row>
    <row r="281" spans="1:15" ht="64.5" customHeight="1">
      <c r="A281" s="6">
        <v>279</v>
      </c>
      <c r="B281" s="12">
        <f>INDEX!$B$5</f>
        <v>0</v>
      </c>
      <c r="C281" s="68"/>
      <c r="D281" s="68"/>
      <c r="E281" s="68"/>
      <c r="F281" s="69"/>
      <c r="G281" s="69"/>
      <c r="H281" s="70"/>
      <c r="I281" s="70"/>
      <c r="J281" s="72"/>
      <c r="K281" s="71"/>
      <c r="L281" s="80"/>
      <c r="M281" s="72"/>
      <c r="N281" s="72"/>
      <c r="O281" s="73"/>
    </row>
    <row r="282" spans="1:15" ht="64.5" customHeight="1">
      <c r="A282" s="6">
        <v>280</v>
      </c>
      <c r="B282" s="12">
        <f>INDEX!$B$5</f>
        <v>0</v>
      </c>
      <c r="C282" s="68"/>
      <c r="D282" s="68"/>
      <c r="E282" s="68"/>
      <c r="F282" s="69"/>
      <c r="G282" s="69"/>
      <c r="H282" s="70"/>
      <c r="I282" s="70"/>
      <c r="J282" s="72"/>
      <c r="K282" s="71"/>
      <c r="L282" s="80"/>
      <c r="M282" s="72"/>
      <c r="N282" s="72"/>
      <c r="O282" s="73"/>
    </row>
    <row r="283" spans="1:15" ht="64.5" customHeight="1">
      <c r="A283" s="6">
        <v>281</v>
      </c>
      <c r="B283" s="12">
        <f>INDEX!$B$5</f>
        <v>0</v>
      </c>
      <c r="C283" s="68"/>
      <c r="D283" s="68"/>
      <c r="E283" s="68"/>
      <c r="F283" s="69"/>
      <c r="G283" s="69"/>
      <c r="H283" s="70"/>
      <c r="I283" s="70"/>
      <c r="J283" s="72"/>
      <c r="K283" s="71"/>
      <c r="L283" s="80"/>
      <c r="M283" s="72"/>
      <c r="N283" s="72"/>
      <c r="O283" s="73"/>
    </row>
    <row r="284" spans="1:15" ht="64.5" customHeight="1">
      <c r="A284" s="6">
        <v>282</v>
      </c>
      <c r="B284" s="12">
        <f>INDEX!$B$5</f>
        <v>0</v>
      </c>
      <c r="C284" s="68"/>
      <c r="D284" s="68"/>
      <c r="E284" s="68"/>
      <c r="F284" s="69"/>
      <c r="G284" s="69"/>
      <c r="H284" s="70"/>
      <c r="I284" s="70"/>
      <c r="J284" s="72"/>
      <c r="K284" s="71"/>
      <c r="L284" s="80"/>
      <c r="M284" s="72"/>
      <c r="N284" s="72"/>
      <c r="O284" s="73"/>
    </row>
    <row r="285" spans="1:15" ht="64.5" customHeight="1">
      <c r="A285" s="6">
        <v>283</v>
      </c>
      <c r="B285" s="12">
        <f>INDEX!$B$5</f>
        <v>0</v>
      </c>
      <c r="C285" s="68"/>
      <c r="D285" s="68"/>
      <c r="E285" s="68"/>
      <c r="F285" s="69"/>
      <c r="G285" s="69"/>
      <c r="H285" s="70"/>
      <c r="I285" s="70"/>
      <c r="J285" s="72"/>
      <c r="K285" s="71"/>
      <c r="L285" s="80"/>
      <c r="M285" s="72"/>
      <c r="N285" s="72"/>
      <c r="O285" s="73"/>
    </row>
    <row r="286" spans="1:15" ht="64.5" customHeight="1">
      <c r="A286" s="6">
        <v>284</v>
      </c>
      <c r="B286" s="12">
        <f>INDEX!$B$5</f>
        <v>0</v>
      </c>
      <c r="C286" s="68"/>
      <c r="D286" s="68"/>
      <c r="E286" s="68"/>
      <c r="F286" s="69"/>
      <c r="G286" s="69"/>
      <c r="H286" s="70"/>
      <c r="I286" s="70"/>
      <c r="J286" s="72"/>
      <c r="K286" s="71"/>
      <c r="L286" s="80"/>
      <c r="M286" s="72"/>
      <c r="N286" s="72"/>
      <c r="O286" s="73"/>
    </row>
    <row r="287" spans="1:15" ht="64.5" customHeight="1">
      <c r="A287" s="6">
        <v>285</v>
      </c>
      <c r="B287" s="12">
        <f>INDEX!$B$5</f>
        <v>0</v>
      </c>
      <c r="C287" s="68"/>
      <c r="D287" s="68"/>
      <c r="E287" s="68"/>
      <c r="F287" s="69"/>
      <c r="G287" s="69"/>
      <c r="H287" s="70"/>
      <c r="I287" s="70"/>
      <c r="J287" s="72"/>
      <c r="K287" s="71"/>
      <c r="L287" s="80"/>
      <c r="M287" s="72"/>
      <c r="N287" s="72"/>
      <c r="O287" s="73"/>
    </row>
    <row r="288" spans="1:15" ht="64.5" customHeight="1">
      <c r="A288" s="6">
        <v>286</v>
      </c>
      <c r="B288" s="12">
        <f>INDEX!$B$5</f>
        <v>0</v>
      </c>
      <c r="C288" s="68"/>
      <c r="D288" s="68"/>
      <c r="E288" s="68"/>
      <c r="F288" s="69"/>
      <c r="G288" s="69"/>
      <c r="H288" s="70"/>
      <c r="I288" s="70"/>
      <c r="J288" s="72"/>
      <c r="K288" s="71"/>
      <c r="L288" s="80"/>
      <c r="M288" s="72"/>
      <c r="N288" s="72"/>
      <c r="O288" s="73"/>
    </row>
    <row r="289" spans="1:15" ht="64.5" customHeight="1">
      <c r="A289" s="6">
        <v>287</v>
      </c>
      <c r="B289" s="12">
        <f>INDEX!$B$5</f>
        <v>0</v>
      </c>
      <c r="C289" s="68"/>
      <c r="D289" s="68"/>
      <c r="E289" s="68"/>
      <c r="F289" s="69"/>
      <c r="G289" s="69"/>
      <c r="H289" s="70"/>
      <c r="I289" s="70"/>
      <c r="J289" s="72"/>
      <c r="K289" s="71"/>
      <c r="L289" s="80"/>
      <c r="M289" s="72"/>
      <c r="N289" s="72"/>
      <c r="O289" s="73"/>
    </row>
    <row r="290" spans="1:15" ht="64.5" customHeight="1">
      <c r="A290" s="6">
        <v>288</v>
      </c>
      <c r="B290" s="12">
        <f>INDEX!$B$5</f>
        <v>0</v>
      </c>
      <c r="C290" s="68"/>
      <c r="D290" s="68"/>
      <c r="E290" s="68"/>
      <c r="F290" s="69"/>
      <c r="G290" s="69"/>
      <c r="H290" s="70"/>
      <c r="I290" s="70"/>
      <c r="J290" s="72"/>
      <c r="K290" s="71"/>
      <c r="L290" s="80"/>
      <c r="M290" s="72"/>
      <c r="N290" s="72"/>
      <c r="O290" s="73"/>
    </row>
    <row r="291" spans="1:15" ht="64.5" customHeight="1">
      <c r="A291" s="6">
        <v>289</v>
      </c>
      <c r="B291" s="12">
        <f>INDEX!$B$5</f>
        <v>0</v>
      </c>
      <c r="C291" s="68"/>
      <c r="D291" s="68"/>
      <c r="E291" s="68"/>
      <c r="F291" s="69"/>
      <c r="G291" s="69"/>
      <c r="H291" s="70"/>
      <c r="I291" s="70"/>
      <c r="J291" s="72"/>
      <c r="K291" s="71"/>
      <c r="L291" s="80"/>
      <c r="M291" s="72"/>
      <c r="N291" s="72"/>
      <c r="O291" s="73"/>
    </row>
    <row r="292" spans="1:15" ht="64.5" customHeight="1">
      <c r="A292" s="6">
        <v>290</v>
      </c>
      <c r="B292" s="12">
        <f>INDEX!$B$5</f>
        <v>0</v>
      </c>
      <c r="C292" s="68"/>
      <c r="D292" s="68"/>
      <c r="E292" s="68"/>
      <c r="F292" s="69"/>
      <c r="G292" s="69"/>
      <c r="H292" s="70"/>
      <c r="I292" s="70"/>
      <c r="J292" s="72"/>
      <c r="K292" s="71"/>
      <c r="L292" s="80"/>
      <c r="M292" s="72"/>
      <c r="N292" s="72"/>
      <c r="O292" s="73"/>
    </row>
    <row r="293" spans="1:15" ht="64.5" customHeight="1">
      <c r="A293" s="6">
        <v>291</v>
      </c>
      <c r="B293" s="12">
        <f>INDEX!$B$5</f>
        <v>0</v>
      </c>
      <c r="C293" s="68"/>
      <c r="D293" s="68"/>
      <c r="E293" s="68"/>
      <c r="F293" s="69"/>
      <c r="G293" s="69"/>
      <c r="H293" s="70"/>
      <c r="I293" s="70"/>
      <c r="J293" s="72"/>
      <c r="K293" s="71"/>
      <c r="L293" s="80"/>
      <c r="M293" s="72"/>
      <c r="N293" s="72"/>
      <c r="O293" s="73"/>
    </row>
    <row r="294" spans="1:15" ht="64.5" customHeight="1">
      <c r="A294" s="6">
        <v>292</v>
      </c>
      <c r="B294" s="12">
        <f>INDEX!$B$5</f>
        <v>0</v>
      </c>
      <c r="C294" s="68"/>
      <c r="D294" s="68"/>
      <c r="E294" s="68"/>
      <c r="F294" s="69"/>
      <c r="G294" s="69"/>
      <c r="H294" s="70"/>
      <c r="I294" s="70"/>
      <c r="J294" s="72"/>
      <c r="K294" s="71"/>
      <c r="L294" s="80"/>
      <c r="M294" s="72"/>
      <c r="N294" s="72"/>
      <c r="O294" s="73"/>
    </row>
    <row r="295" spans="1:15" ht="64.5" customHeight="1">
      <c r="A295" s="6">
        <v>293</v>
      </c>
      <c r="B295" s="12">
        <f>INDEX!$B$5</f>
        <v>0</v>
      </c>
      <c r="C295" s="68"/>
      <c r="D295" s="68"/>
      <c r="E295" s="68"/>
      <c r="F295" s="69"/>
      <c r="G295" s="69"/>
      <c r="H295" s="70"/>
      <c r="I295" s="70"/>
      <c r="J295" s="72"/>
      <c r="K295" s="71"/>
      <c r="L295" s="80"/>
      <c r="M295" s="72"/>
      <c r="N295" s="72"/>
      <c r="O295" s="73"/>
    </row>
    <row r="296" spans="1:15" ht="64.5" customHeight="1">
      <c r="A296" s="6">
        <v>294</v>
      </c>
      <c r="B296" s="12">
        <f>INDEX!$B$5</f>
        <v>0</v>
      </c>
      <c r="C296" s="68"/>
      <c r="D296" s="68"/>
      <c r="E296" s="68"/>
      <c r="F296" s="69"/>
      <c r="G296" s="69"/>
      <c r="H296" s="70"/>
      <c r="I296" s="70"/>
      <c r="J296" s="72"/>
      <c r="K296" s="71"/>
      <c r="L296" s="80"/>
      <c r="M296" s="72"/>
      <c r="N296" s="72"/>
      <c r="O296" s="73"/>
    </row>
    <row r="297" spans="1:15" ht="64.5" customHeight="1">
      <c r="A297" s="6">
        <v>295</v>
      </c>
      <c r="B297" s="12">
        <f>INDEX!$B$5</f>
        <v>0</v>
      </c>
      <c r="C297" s="68"/>
      <c r="D297" s="68"/>
      <c r="E297" s="68"/>
      <c r="F297" s="69"/>
      <c r="G297" s="69"/>
      <c r="H297" s="70"/>
      <c r="I297" s="70"/>
      <c r="J297" s="72"/>
      <c r="K297" s="71"/>
      <c r="L297" s="80"/>
      <c r="M297" s="72"/>
      <c r="N297" s="72"/>
      <c r="O297" s="73"/>
    </row>
    <row r="298" spans="1:15" ht="64.5" customHeight="1">
      <c r="A298" s="6">
        <v>296</v>
      </c>
      <c r="B298" s="12">
        <f>INDEX!$B$5</f>
        <v>0</v>
      </c>
      <c r="C298" s="68"/>
      <c r="D298" s="68"/>
      <c r="E298" s="68"/>
      <c r="F298" s="69"/>
      <c r="G298" s="69"/>
      <c r="H298" s="70"/>
      <c r="I298" s="70"/>
      <c r="J298" s="72"/>
      <c r="K298" s="71"/>
      <c r="L298" s="80"/>
      <c r="M298" s="72"/>
      <c r="N298" s="72"/>
      <c r="O298" s="73"/>
    </row>
    <row r="299" spans="1:15" ht="64.5" customHeight="1">
      <c r="A299" s="6">
        <v>297</v>
      </c>
      <c r="B299" s="12">
        <f>INDEX!$B$5</f>
        <v>0</v>
      </c>
      <c r="C299" s="68"/>
      <c r="D299" s="68"/>
      <c r="E299" s="68"/>
      <c r="F299" s="69"/>
      <c r="G299" s="69"/>
      <c r="H299" s="70"/>
      <c r="I299" s="70"/>
      <c r="J299" s="72"/>
      <c r="K299" s="71"/>
      <c r="L299" s="80"/>
      <c r="M299" s="72"/>
      <c r="N299" s="72"/>
      <c r="O299" s="73"/>
    </row>
    <row r="300" spans="1:15" ht="64.5" customHeight="1">
      <c r="A300" s="6">
        <v>298</v>
      </c>
      <c r="B300" s="12">
        <f>INDEX!$B$5</f>
        <v>0</v>
      </c>
      <c r="C300" s="68"/>
      <c r="D300" s="68"/>
      <c r="E300" s="68"/>
      <c r="F300" s="69"/>
      <c r="G300" s="69"/>
      <c r="H300" s="70"/>
      <c r="I300" s="70"/>
      <c r="J300" s="72"/>
      <c r="K300" s="71"/>
      <c r="L300" s="80"/>
      <c r="M300" s="72"/>
      <c r="N300" s="72"/>
      <c r="O300" s="73"/>
    </row>
    <row r="301" spans="1:15" ht="64.5" customHeight="1">
      <c r="A301" s="6">
        <v>299</v>
      </c>
      <c r="B301" s="12">
        <f>INDEX!$B$5</f>
        <v>0</v>
      </c>
      <c r="C301" s="68"/>
      <c r="D301" s="68"/>
      <c r="E301" s="68"/>
      <c r="F301" s="69"/>
      <c r="G301" s="69"/>
      <c r="H301" s="70"/>
      <c r="I301" s="70"/>
      <c r="J301" s="72"/>
      <c r="K301" s="71"/>
      <c r="L301" s="80"/>
      <c r="M301" s="72"/>
      <c r="N301" s="72"/>
      <c r="O301" s="73"/>
    </row>
    <row r="302" spans="1:15" ht="64.5" customHeight="1">
      <c r="A302" s="6">
        <v>300</v>
      </c>
      <c r="B302" s="12">
        <f>INDEX!$B$5</f>
        <v>0</v>
      </c>
      <c r="C302" s="74"/>
      <c r="D302" s="74"/>
      <c r="E302" s="74"/>
      <c r="F302" s="69"/>
      <c r="G302" s="69"/>
      <c r="H302" s="70"/>
      <c r="I302" s="70"/>
      <c r="J302" s="72"/>
      <c r="K302" s="71"/>
      <c r="L302" s="80"/>
      <c r="M302" s="72"/>
      <c r="N302" s="72"/>
      <c r="O302" s="75"/>
    </row>
    <row r="303" spans="1:15" ht="56.25" customHeight="1">
      <c r="C303" s="76"/>
      <c r="D303" s="77"/>
      <c r="E303" s="77"/>
      <c r="F303" s="76"/>
      <c r="G303" s="76"/>
      <c r="H303" s="76"/>
      <c r="I303" s="76"/>
      <c r="J303" s="76"/>
      <c r="K303" s="76"/>
      <c r="L303" s="76"/>
      <c r="M303" s="76"/>
      <c r="N303" s="76"/>
      <c r="O303" s="78"/>
    </row>
    <row r="304" spans="1:15" ht="56.25" customHeight="1">
      <c r="C304" s="76"/>
      <c r="D304" s="77"/>
      <c r="E304" s="77"/>
      <c r="F304" s="76"/>
      <c r="G304" s="76"/>
      <c r="H304" s="76"/>
      <c r="I304" s="76"/>
      <c r="J304" s="76"/>
      <c r="K304" s="76"/>
      <c r="L304" s="76"/>
      <c r="M304" s="76"/>
      <c r="N304" s="76"/>
      <c r="O304" s="78"/>
    </row>
    <row r="305" spans="3:15" ht="56.25" customHeight="1">
      <c r="C305" s="76"/>
      <c r="D305" s="77"/>
      <c r="E305" s="77"/>
      <c r="F305" s="76"/>
      <c r="G305" s="76"/>
      <c r="H305" s="76"/>
      <c r="I305" s="76"/>
      <c r="J305" s="76"/>
      <c r="K305" s="76"/>
      <c r="L305" s="76"/>
      <c r="M305" s="76"/>
      <c r="N305" s="76"/>
      <c r="O305" s="78"/>
    </row>
    <row r="306" spans="3:15" ht="56.25" customHeight="1">
      <c r="C306" s="76"/>
      <c r="D306" s="77"/>
      <c r="E306" s="77"/>
      <c r="F306" s="76"/>
      <c r="G306" s="76"/>
      <c r="H306" s="76"/>
      <c r="I306" s="76"/>
      <c r="J306" s="76"/>
      <c r="K306" s="76"/>
      <c r="L306" s="76"/>
      <c r="M306" s="76"/>
      <c r="N306" s="76"/>
      <c r="O306" s="78"/>
    </row>
    <row r="307" spans="3:15" ht="56.25" customHeight="1">
      <c r="C307" s="76"/>
      <c r="D307" s="77"/>
      <c r="E307" s="77"/>
      <c r="F307" s="76"/>
      <c r="G307" s="76"/>
      <c r="H307" s="76"/>
      <c r="I307" s="76"/>
      <c r="J307" s="76"/>
      <c r="K307" s="76"/>
      <c r="L307" s="76"/>
      <c r="M307" s="76"/>
      <c r="N307" s="76"/>
      <c r="O307" s="78"/>
    </row>
    <row r="308" spans="3:15" ht="56.25" customHeight="1">
      <c r="C308" s="76"/>
      <c r="D308" s="77"/>
      <c r="E308" s="77"/>
      <c r="F308" s="76"/>
      <c r="G308" s="76"/>
      <c r="H308" s="76"/>
      <c r="I308" s="76"/>
      <c r="J308" s="76"/>
      <c r="K308" s="76"/>
      <c r="L308" s="76"/>
      <c r="M308" s="76"/>
      <c r="N308" s="76"/>
      <c r="O308" s="78"/>
    </row>
    <row r="309" spans="3:15" ht="56.25" customHeight="1">
      <c r="C309" s="76"/>
      <c r="D309" s="77"/>
      <c r="E309" s="77"/>
      <c r="F309" s="76"/>
      <c r="G309" s="76"/>
      <c r="H309" s="76"/>
      <c r="I309" s="76"/>
      <c r="J309" s="76"/>
      <c r="K309" s="76"/>
      <c r="L309" s="76"/>
      <c r="M309" s="76"/>
      <c r="N309" s="76"/>
      <c r="O309" s="78"/>
    </row>
    <row r="310" spans="3:15" ht="56.25" customHeight="1">
      <c r="C310" s="76"/>
      <c r="D310" s="77"/>
      <c r="E310" s="77"/>
      <c r="F310" s="76"/>
      <c r="G310" s="76"/>
      <c r="H310" s="76"/>
      <c r="I310" s="76"/>
      <c r="J310" s="76"/>
      <c r="K310" s="76"/>
      <c r="L310" s="76"/>
      <c r="M310" s="76"/>
      <c r="N310" s="76"/>
      <c r="O310" s="78"/>
    </row>
    <row r="311" spans="3:15" ht="56.25" customHeight="1">
      <c r="C311" s="76"/>
      <c r="D311" s="77"/>
      <c r="E311" s="77"/>
      <c r="F311" s="76"/>
      <c r="G311" s="76"/>
      <c r="H311" s="76"/>
      <c r="I311" s="76"/>
      <c r="J311" s="76"/>
      <c r="K311" s="76"/>
      <c r="L311" s="76"/>
      <c r="M311" s="76"/>
      <c r="N311" s="76"/>
      <c r="O311" s="78"/>
    </row>
    <row r="312" spans="3:15" ht="56.25" customHeight="1">
      <c r="C312" s="76"/>
      <c r="D312" s="77"/>
      <c r="E312" s="77"/>
      <c r="F312" s="76"/>
      <c r="G312" s="76"/>
      <c r="H312" s="76"/>
      <c r="I312" s="76"/>
      <c r="J312" s="76"/>
      <c r="K312" s="76"/>
      <c r="L312" s="76"/>
      <c r="M312" s="76"/>
      <c r="N312" s="76"/>
      <c r="O312" s="78"/>
    </row>
    <row r="313" spans="3:15" ht="56.25" customHeight="1">
      <c r="C313" s="76"/>
      <c r="D313" s="77"/>
      <c r="E313" s="77"/>
      <c r="F313" s="76"/>
      <c r="G313" s="76"/>
      <c r="H313" s="76"/>
      <c r="I313" s="76"/>
      <c r="J313" s="76"/>
      <c r="K313" s="76"/>
      <c r="L313" s="76"/>
      <c r="M313" s="76"/>
      <c r="N313" s="76"/>
      <c r="O313" s="78"/>
    </row>
    <row r="314" spans="3:15" ht="56.25" customHeight="1">
      <c r="C314" s="76"/>
      <c r="D314" s="77"/>
      <c r="E314" s="77"/>
      <c r="F314" s="76"/>
      <c r="G314" s="76"/>
      <c r="H314" s="76"/>
      <c r="I314" s="76"/>
      <c r="J314" s="76"/>
      <c r="K314" s="76"/>
      <c r="L314" s="76"/>
      <c r="M314" s="76"/>
      <c r="N314" s="76"/>
      <c r="O314" s="78"/>
    </row>
    <row r="315" spans="3:15" ht="56.25" customHeight="1">
      <c r="C315" s="76"/>
      <c r="D315" s="77"/>
      <c r="E315" s="77"/>
      <c r="F315" s="76"/>
      <c r="G315" s="76"/>
      <c r="H315" s="76"/>
      <c r="I315" s="76"/>
      <c r="J315" s="76"/>
      <c r="K315" s="76"/>
      <c r="L315" s="76"/>
      <c r="M315" s="76"/>
      <c r="N315" s="76"/>
      <c r="O315" s="78"/>
    </row>
    <row r="316" spans="3:15" ht="56.25" customHeight="1">
      <c r="C316" s="76"/>
      <c r="D316" s="77"/>
      <c r="E316" s="77"/>
      <c r="F316" s="76"/>
      <c r="G316" s="76"/>
      <c r="H316" s="76"/>
      <c r="I316" s="76"/>
      <c r="J316" s="76"/>
      <c r="K316" s="76"/>
      <c r="L316" s="76"/>
      <c r="M316" s="76"/>
      <c r="N316" s="76"/>
      <c r="O316" s="78"/>
    </row>
    <row r="317" spans="3:15" ht="56.25" customHeight="1">
      <c r="C317" s="76"/>
      <c r="D317" s="77"/>
      <c r="E317" s="77"/>
      <c r="F317" s="76"/>
      <c r="G317" s="76"/>
      <c r="H317" s="76"/>
      <c r="I317" s="76"/>
      <c r="J317" s="76"/>
      <c r="K317" s="76"/>
      <c r="L317" s="76"/>
      <c r="M317" s="76"/>
      <c r="N317" s="76"/>
      <c r="O317" s="78"/>
    </row>
    <row r="318" spans="3:15" ht="56.25" customHeight="1">
      <c r="C318" s="76"/>
      <c r="D318" s="77"/>
      <c r="E318" s="77"/>
      <c r="F318" s="76"/>
      <c r="G318" s="76"/>
      <c r="H318" s="76"/>
      <c r="I318" s="76"/>
      <c r="J318" s="76"/>
      <c r="K318" s="76"/>
      <c r="L318" s="76"/>
      <c r="M318" s="76"/>
      <c r="N318" s="76"/>
      <c r="O318" s="78"/>
    </row>
    <row r="319" spans="3:15" ht="56.25" customHeight="1">
      <c r="C319" s="76"/>
      <c r="D319" s="77"/>
      <c r="E319" s="77"/>
      <c r="F319" s="76"/>
      <c r="G319" s="76"/>
      <c r="H319" s="76"/>
      <c r="I319" s="76"/>
      <c r="J319" s="76"/>
      <c r="K319" s="76"/>
      <c r="L319" s="76"/>
      <c r="M319" s="76"/>
      <c r="N319" s="76"/>
      <c r="O319" s="78"/>
    </row>
    <row r="320" spans="3:15" ht="56.25" customHeight="1">
      <c r="C320" s="76"/>
      <c r="D320" s="77"/>
      <c r="E320" s="77"/>
      <c r="F320" s="76"/>
      <c r="G320" s="76"/>
      <c r="H320" s="76"/>
      <c r="I320" s="76"/>
      <c r="J320" s="76"/>
      <c r="K320" s="76"/>
      <c r="L320" s="76"/>
      <c r="M320" s="76"/>
      <c r="N320" s="76"/>
      <c r="O320" s="78"/>
    </row>
    <row r="321" spans="3:15" ht="56.25" customHeight="1">
      <c r="C321" s="76"/>
      <c r="D321" s="77"/>
      <c r="E321" s="77"/>
      <c r="F321" s="76"/>
      <c r="G321" s="76"/>
      <c r="H321" s="76"/>
      <c r="I321" s="76"/>
      <c r="J321" s="76"/>
      <c r="K321" s="76"/>
      <c r="L321" s="76"/>
      <c r="M321" s="76"/>
      <c r="N321" s="76"/>
      <c r="O321" s="78"/>
    </row>
    <row r="322" spans="3:15" ht="56.25" customHeight="1">
      <c r="C322" s="76"/>
      <c r="D322" s="77"/>
      <c r="E322" s="77"/>
      <c r="F322" s="76"/>
      <c r="G322" s="76"/>
      <c r="H322" s="76"/>
      <c r="I322" s="76"/>
      <c r="J322" s="76"/>
      <c r="K322" s="76"/>
      <c r="L322" s="76"/>
      <c r="M322" s="76"/>
      <c r="N322" s="76"/>
      <c r="O322" s="78"/>
    </row>
    <row r="323" spans="3:15" ht="56.25" customHeight="1">
      <c r="C323" s="76"/>
      <c r="D323" s="77"/>
      <c r="E323" s="77"/>
      <c r="F323" s="76"/>
      <c r="G323" s="76"/>
      <c r="H323" s="76"/>
      <c r="I323" s="76"/>
      <c r="J323" s="76"/>
      <c r="K323" s="76"/>
      <c r="L323" s="76"/>
      <c r="M323" s="76"/>
      <c r="N323" s="76"/>
      <c r="O323" s="78"/>
    </row>
    <row r="324" spans="3:15" ht="56.25" customHeight="1">
      <c r="C324" s="76"/>
      <c r="D324" s="77"/>
      <c r="E324" s="77"/>
      <c r="F324" s="76"/>
      <c r="G324" s="76"/>
      <c r="H324" s="76"/>
      <c r="I324" s="76"/>
      <c r="J324" s="76"/>
      <c r="K324" s="76"/>
      <c r="L324" s="76"/>
      <c r="M324" s="76"/>
      <c r="N324" s="76"/>
      <c r="O324" s="78"/>
    </row>
    <row r="325" spans="3:15" ht="56.25" customHeight="1">
      <c r="C325" s="76"/>
      <c r="D325" s="77"/>
      <c r="E325" s="77"/>
      <c r="F325" s="76"/>
      <c r="G325" s="76"/>
      <c r="H325" s="76"/>
      <c r="I325" s="76"/>
      <c r="J325" s="76"/>
      <c r="K325" s="76"/>
      <c r="L325" s="76"/>
      <c r="M325" s="76"/>
      <c r="N325" s="76"/>
      <c r="O325" s="78"/>
    </row>
    <row r="326" spans="3:15" ht="56.25" customHeight="1">
      <c r="C326" s="76"/>
      <c r="D326" s="77"/>
      <c r="E326" s="77"/>
      <c r="F326" s="76"/>
      <c r="G326" s="76"/>
      <c r="H326" s="76"/>
      <c r="I326" s="76"/>
      <c r="J326" s="76"/>
      <c r="K326" s="76"/>
      <c r="L326" s="76"/>
      <c r="M326" s="76"/>
      <c r="N326" s="76"/>
      <c r="O326" s="78"/>
    </row>
    <row r="327" spans="3:15" ht="56.25" customHeight="1">
      <c r="C327" s="76"/>
      <c r="D327" s="77"/>
      <c r="E327" s="77"/>
      <c r="F327" s="76"/>
      <c r="G327" s="76"/>
      <c r="H327" s="76"/>
      <c r="I327" s="76"/>
      <c r="J327" s="76"/>
      <c r="K327" s="76"/>
      <c r="L327" s="76"/>
      <c r="M327" s="76"/>
      <c r="N327" s="76"/>
      <c r="O327" s="78"/>
    </row>
    <row r="328" spans="3:15" ht="56.25" customHeight="1">
      <c r="C328" s="76"/>
      <c r="D328" s="77"/>
      <c r="E328" s="77"/>
      <c r="F328" s="76"/>
      <c r="G328" s="76"/>
      <c r="H328" s="76"/>
      <c r="I328" s="76"/>
      <c r="J328" s="76"/>
      <c r="K328" s="76"/>
      <c r="L328" s="76"/>
      <c r="M328" s="76"/>
      <c r="N328" s="76"/>
      <c r="O328" s="78"/>
    </row>
    <row r="329" spans="3:15" ht="56.25" customHeight="1">
      <c r="C329" s="76"/>
      <c r="D329" s="77"/>
      <c r="E329" s="77"/>
      <c r="F329" s="76"/>
      <c r="G329" s="76"/>
      <c r="H329" s="76"/>
      <c r="I329" s="76"/>
      <c r="J329" s="76"/>
      <c r="K329" s="76"/>
      <c r="L329" s="76"/>
      <c r="M329" s="76"/>
      <c r="N329" s="76"/>
      <c r="O329" s="78"/>
    </row>
    <row r="330" spans="3:15" ht="56.25" customHeight="1">
      <c r="C330" s="76"/>
      <c r="D330" s="77"/>
      <c r="E330" s="77"/>
      <c r="F330" s="76"/>
      <c r="G330" s="76"/>
      <c r="H330" s="76"/>
      <c r="I330" s="76"/>
      <c r="J330" s="76"/>
      <c r="K330" s="76"/>
      <c r="L330" s="76"/>
      <c r="M330" s="76"/>
      <c r="N330" s="76"/>
      <c r="O330" s="78"/>
    </row>
    <row r="331" spans="3:15" ht="56.25" customHeight="1">
      <c r="C331" s="76"/>
      <c r="D331" s="77"/>
      <c r="E331" s="77"/>
      <c r="F331" s="76"/>
      <c r="G331" s="76"/>
      <c r="H331" s="76"/>
      <c r="I331" s="76"/>
      <c r="J331" s="76"/>
      <c r="K331" s="76"/>
      <c r="L331" s="76"/>
      <c r="M331" s="76"/>
      <c r="N331" s="76"/>
      <c r="O331" s="78"/>
    </row>
    <row r="332" spans="3:15" ht="56.25" customHeight="1">
      <c r="C332" s="76"/>
      <c r="D332" s="77"/>
      <c r="E332" s="77"/>
      <c r="F332" s="76"/>
      <c r="G332" s="76"/>
      <c r="H332" s="76"/>
      <c r="I332" s="76"/>
      <c r="J332" s="76"/>
      <c r="K332" s="76"/>
      <c r="L332" s="76"/>
      <c r="M332" s="76"/>
      <c r="N332" s="76"/>
      <c r="O332" s="78"/>
    </row>
    <row r="333" spans="3:15" ht="56.25" customHeight="1">
      <c r="C333" s="76"/>
      <c r="D333" s="77"/>
      <c r="E333" s="77"/>
      <c r="F333" s="76"/>
      <c r="G333" s="76"/>
      <c r="H333" s="76"/>
      <c r="I333" s="76"/>
      <c r="J333" s="76"/>
      <c r="K333" s="76"/>
      <c r="L333" s="76"/>
      <c r="M333" s="76"/>
      <c r="N333" s="76"/>
      <c r="O333" s="78"/>
    </row>
    <row r="334" spans="3:15" ht="56.25" customHeight="1">
      <c r="C334" s="76"/>
      <c r="D334" s="77"/>
      <c r="E334" s="77"/>
      <c r="F334" s="76"/>
      <c r="G334" s="76"/>
      <c r="H334" s="76"/>
      <c r="I334" s="76"/>
      <c r="J334" s="76"/>
      <c r="K334" s="76"/>
      <c r="L334" s="76"/>
      <c r="M334" s="76"/>
      <c r="N334" s="76"/>
      <c r="O334" s="78"/>
    </row>
    <row r="335" spans="3:15" ht="56.25" customHeight="1">
      <c r="C335" s="76"/>
      <c r="D335" s="77"/>
      <c r="E335" s="77"/>
      <c r="F335" s="76"/>
      <c r="G335" s="76"/>
      <c r="H335" s="76"/>
      <c r="I335" s="76"/>
      <c r="J335" s="76"/>
      <c r="K335" s="76"/>
      <c r="L335" s="76"/>
      <c r="M335" s="76"/>
      <c r="N335" s="76"/>
      <c r="O335" s="78"/>
    </row>
    <row r="336" spans="3:15" ht="56.25" customHeight="1">
      <c r="C336" s="76"/>
      <c r="D336" s="77"/>
      <c r="E336" s="77"/>
      <c r="F336" s="76"/>
      <c r="G336" s="76"/>
      <c r="H336" s="76"/>
      <c r="I336" s="76"/>
      <c r="J336" s="76"/>
      <c r="K336" s="76"/>
      <c r="L336" s="76"/>
      <c r="M336" s="76"/>
      <c r="N336" s="76"/>
      <c r="O336" s="78"/>
    </row>
    <row r="337" spans="3:15" ht="56.25" customHeight="1">
      <c r="C337" s="76"/>
      <c r="D337" s="77"/>
      <c r="E337" s="77"/>
      <c r="F337" s="76"/>
      <c r="G337" s="76"/>
      <c r="H337" s="76"/>
      <c r="I337" s="76"/>
      <c r="J337" s="76"/>
      <c r="K337" s="76"/>
      <c r="L337" s="76"/>
      <c r="M337" s="76"/>
      <c r="N337" s="76"/>
      <c r="O337" s="78"/>
    </row>
    <row r="338" spans="3:15" ht="56.25" customHeight="1">
      <c r="C338" s="76"/>
      <c r="D338" s="77"/>
      <c r="E338" s="77"/>
      <c r="F338" s="76"/>
      <c r="G338" s="76"/>
      <c r="H338" s="76"/>
      <c r="I338" s="76"/>
      <c r="J338" s="76"/>
      <c r="K338" s="76"/>
      <c r="L338" s="76"/>
      <c r="M338" s="76"/>
      <c r="N338" s="76"/>
      <c r="O338" s="78"/>
    </row>
    <row r="339" spans="3:15" ht="56.25" customHeight="1">
      <c r="C339" s="76"/>
      <c r="D339" s="77"/>
      <c r="E339" s="77"/>
      <c r="F339" s="76"/>
      <c r="G339" s="76"/>
      <c r="H339" s="76"/>
      <c r="I339" s="76"/>
      <c r="J339" s="76"/>
      <c r="K339" s="76"/>
      <c r="L339" s="76"/>
      <c r="M339" s="76"/>
      <c r="N339" s="76"/>
      <c r="O339" s="78"/>
    </row>
    <row r="340" spans="3:15" ht="56.25" customHeight="1">
      <c r="C340" s="76"/>
      <c r="D340" s="77"/>
      <c r="E340" s="77"/>
      <c r="F340" s="76"/>
      <c r="G340" s="76"/>
      <c r="H340" s="76"/>
      <c r="I340" s="76"/>
      <c r="J340" s="76"/>
      <c r="K340" s="76"/>
      <c r="L340" s="76"/>
      <c r="M340" s="76"/>
      <c r="N340" s="76"/>
      <c r="O340" s="78"/>
    </row>
    <row r="341" spans="3:15" ht="56.25" customHeight="1">
      <c r="C341" s="76"/>
      <c r="D341" s="77"/>
      <c r="E341" s="77"/>
      <c r="F341" s="76"/>
      <c r="G341" s="76"/>
      <c r="H341" s="76"/>
      <c r="I341" s="76"/>
      <c r="J341" s="76"/>
      <c r="K341" s="76"/>
      <c r="L341" s="76"/>
      <c r="M341" s="76"/>
      <c r="N341" s="76"/>
      <c r="O341" s="78"/>
    </row>
    <row r="342" spans="3:15" ht="56.25" customHeight="1">
      <c r="C342" s="76"/>
      <c r="D342" s="77"/>
      <c r="E342" s="77"/>
      <c r="F342" s="76"/>
      <c r="G342" s="76"/>
      <c r="H342" s="76"/>
      <c r="I342" s="76"/>
      <c r="J342" s="76"/>
      <c r="K342" s="76"/>
      <c r="L342" s="76"/>
      <c r="M342" s="76"/>
      <c r="N342" s="76"/>
      <c r="O342" s="78"/>
    </row>
    <row r="343" spans="3:15" ht="56.25" customHeight="1">
      <c r="C343" s="76"/>
      <c r="D343" s="77"/>
      <c r="E343" s="77"/>
      <c r="F343" s="76"/>
      <c r="G343" s="76"/>
      <c r="H343" s="76"/>
      <c r="I343" s="76"/>
      <c r="J343" s="76"/>
      <c r="K343" s="76"/>
      <c r="L343" s="76"/>
      <c r="M343" s="76"/>
      <c r="N343" s="76"/>
      <c r="O343" s="78"/>
    </row>
    <row r="344" spans="3:15" ht="56.25" customHeight="1">
      <c r="C344" s="76"/>
      <c r="D344" s="77"/>
      <c r="E344" s="77"/>
      <c r="F344" s="76"/>
      <c r="G344" s="76"/>
      <c r="H344" s="76"/>
      <c r="I344" s="76"/>
      <c r="J344" s="76"/>
      <c r="K344" s="76"/>
      <c r="L344" s="76"/>
      <c r="M344" s="76"/>
      <c r="N344" s="76"/>
      <c r="O344" s="78"/>
    </row>
    <row r="345" spans="3:15" ht="56.25" customHeight="1">
      <c r="C345" s="76"/>
      <c r="D345" s="77"/>
      <c r="E345" s="77"/>
      <c r="F345" s="76"/>
      <c r="G345" s="76"/>
      <c r="H345" s="76"/>
      <c r="I345" s="76"/>
      <c r="J345" s="76"/>
      <c r="K345" s="76"/>
      <c r="L345" s="76"/>
      <c r="M345" s="76"/>
      <c r="N345" s="76"/>
      <c r="O345" s="78"/>
    </row>
    <row r="346" spans="3:15" ht="56.25" customHeight="1">
      <c r="C346" s="76"/>
      <c r="D346" s="77"/>
      <c r="E346" s="77"/>
      <c r="F346" s="76"/>
      <c r="G346" s="76"/>
      <c r="H346" s="76"/>
      <c r="I346" s="76"/>
      <c r="J346" s="76"/>
      <c r="K346" s="76"/>
      <c r="L346" s="76"/>
      <c r="M346" s="76"/>
      <c r="N346" s="76"/>
      <c r="O346" s="78"/>
    </row>
    <row r="347" spans="3:15" ht="56.25" customHeight="1">
      <c r="C347" s="76"/>
      <c r="D347" s="77"/>
      <c r="E347" s="77"/>
      <c r="F347" s="76"/>
      <c r="G347" s="76"/>
      <c r="H347" s="76"/>
      <c r="I347" s="76"/>
      <c r="J347" s="76"/>
      <c r="K347" s="76"/>
      <c r="L347" s="76"/>
      <c r="M347" s="76"/>
      <c r="N347" s="76"/>
      <c r="O347" s="78"/>
    </row>
    <row r="348" spans="3:15" ht="56.25" customHeight="1">
      <c r="C348" s="76"/>
      <c r="D348" s="77"/>
      <c r="E348" s="77"/>
      <c r="F348" s="76"/>
      <c r="G348" s="76"/>
      <c r="H348" s="76"/>
      <c r="I348" s="76"/>
      <c r="J348" s="76"/>
      <c r="K348" s="76"/>
      <c r="L348" s="76"/>
      <c r="M348" s="76"/>
      <c r="N348" s="76"/>
      <c r="O348" s="78"/>
    </row>
    <row r="349" spans="3:15" ht="56.25" customHeight="1">
      <c r="C349" s="76"/>
      <c r="D349" s="77"/>
      <c r="E349" s="77"/>
      <c r="F349" s="76"/>
      <c r="G349" s="76"/>
      <c r="H349" s="76"/>
      <c r="I349" s="76"/>
      <c r="J349" s="76"/>
      <c r="K349" s="76"/>
      <c r="L349" s="76"/>
      <c r="M349" s="76"/>
      <c r="N349" s="76"/>
      <c r="O349" s="78"/>
    </row>
    <row r="350" spans="3:15" ht="56.25" customHeight="1">
      <c r="C350" s="76"/>
      <c r="D350" s="77"/>
      <c r="E350" s="77"/>
      <c r="F350" s="76"/>
      <c r="G350" s="76"/>
      <c r="H350" s="76"/>
      <c r="I350" s="76"/>
      <c r="J350" s="76"/>
      <c r="K350" s="76"/>
      <c r="L350" s="76"/>
      <c r="M350" s="76"/>
      <c r="N350" s="76"/>
      <c r="O350" s="78"/>
    </row>
    <row r="351" spans="3:15" ht="56.25" customHeight="1">
      <c r="C351" s="76"/>
      <c r="D351" s="77"/>
      <c r="E351" s="77"/>
      <c r="F351" s="76"/>
      <c r="G351" s="76"/>
      <c r="H351" s="76"/>
      <c r="I351" s="76"/>
      <c r="J351" s="76"/>
      <c r="K351" s="76"/>
      <c r="L351" s="76"/>
      <c r="M351" s="76"/>
      <c r="N351" s="76"/>
      <c r="O351" s="78"/>
    </row>
    <row r="352" spans="3:15" ht="56.25" customHeight="1">
      <c r="C352" s="76"/>
      <c r="D352" s="77"/>
      <c r="E352" s="77"/>
      <c r="F352" s="76"/>
      <c r="G352" s="76"/>
      <c r="H352" s="76"/>
      <c r="I352" s="76"/>
      <c r="J352" s="76"/>
      <c r="K352" s="76"/>
      <c r="L352" s="76"/>
      <c r="M352" s="76"/>
      <c r="N352" s="76"/>
      <c r="O352" s="78"/>
    </row>
    <row r="353" spans="3:15" ht="56.25" customHeight="1">
      <c r="C353" s="76"/>
      <c r="D353" s="77"/>
      <c r="E353" s="77"/>
      <c r="F353" s="76"/>
      <c r="G353" s="76"/>
      <c r="H353" s="76"/>
      <c r="I353" s="76"/>
      <c r="J353" s="76"/>
      <c r="K353" s="76"/>
      <c r="L353" s="76"/>
      <c r="M353" s="76"/>
      <c r="N353" s="76"/>
      <c r="O353" s="78"/>
    </row>
    <row r="354" spans="3:15" ht="56.25" customHeight="1">
      <c r="C354" s="76"/>
      <c r="D354" s="77"/>
      <c r="E354" s="77"/>
      <c r="F354" s="76"/>
      <c r="G354" s="76"/>
      <c r="H354" s="76"/>
      <c r="I354" s="76"/>
      <c r="J354" s="76"/>
      <c r="K354" s="76"/>
      <c r="L354" s="76"/>
      <c r="M354" s="76"/>
      <c r="N354" s="76"/>
      <c r="O354" s="78"/>
    </row>
    <row r="355" spans="3:15" ht="56.25" customHeight="1">
      <c r="C355" s="76"/>
      <c r="D355" s="77"/>
      <c r="E355" s="77"/>
      <c r="F355" s="76"/>
      <c r="G355" s="76"/>
      <c r="H355" s="76"/>
      <c r="I355" s="76"/>
      <c r="J355" s="76"/>
      <c r="K355" s="76"/>
      <c r="L355" s="76"/>
      <c r="M355" s="76"/>
      <c r="N355" s="76"/>
      <c r="O355" s="78"/>
    </row>
    <row r="356" spans="3:15" ht="56.25" customHeight="1">
      <c r="C356" s="76"/>
      <c r="D356" s="77"/>
      <c r="E356" s="77"/>
      <c r="F356" s="76"/>
      <c r="G356" s="76"/>
      <c r="H356" s="76"/>
      <c r="I356" s="76"/>
      <c r="J356" s="76"/>
      <c r="K356" s="76"/>
      <c r="L356" s="76"/>
      <c r="M356" s="76"/>
      <c r="N356" s="76"/>
      <c r="O356" s="78"/>
    </row>
    <row r="357" spans="3:15" ht="56.25" customHeight="1">
      <c r="C357" s="76"/>
      <c r="D357" s="77"/>
      <c r="E357" s="77"/>
      <c r="F357" s="76"/>
      <c r="G357" s="76"/>
      <c r="H357" s="76"/>
      <c r="I357" s="76"/>
      <c r="J357" s="76"/>
      <c r="K357" s="76"/>
      <c r="L357" s="76"/>
      <c r="M357" s="76"/>
      <c r="N357" s="76"/>
      <c r="O357" s="78"/>
    </row>
    <row r="358" spans="3:15" ht="56.25" customHeight="1">
      <c r="C358" s="76"/>
      <c r="D358" s="77"/>
      <c r="E358" s="77"/>
      <c r="F358" s="76"/>
      <c r="G358" s="76"/>
      <c r="H358" s="76"/>
      <c r="I358" s="76"/>
      <c r="J358" s="76"/>
      <c r="K358" s="76"/>
      <c r="L358" s="76"/>
      <c r="M358" s="76"/>
      <c r="N358" s="76"/>
      <c r="O358" s="78"/>
    </row>
    <row r="359" spans="3:15" ht="56.25" customHeight="1">
      <c r="C359" s="76"/>
      <c r="D359" s="77"/>
      <c r="E359" s="77"/>
      <c r="F359" s="76"/>
      <c r="G359" s="76"/>
      <c r="H359" s="76"/>
      <c r="I359" s="76"/>
      <c r="J359" s="76"/>
      <c r="K359" s="76"/>
      <c r="L359" s="76"/>
      <c r="M359" s="76"/>
      <c r="N359" s="76"/>
      <c r="O359" s="78"/>
    </row>
    <row r="360" spans="3:15" ht="56.25" customHeight="1">
      <c r="C360" s="76"/>
      <c r="D360" s="77"/>
      <c r="E360" s="77"/>
      <c r="F360" s="76"/>
      <c r="G360" s="76"/>
      <c r="H360" s="76"/>
      <c r="I360" s="76"/>
      <c r="J360" s="76"/>
      <c r="K360" s="76"/>
      <c r="L360" s="76"/>
      <c r="M360" s="76"/>
      <c r="N360" s="76"/>
      <c r="O360" s="78"/>
    </row>
    <row r="361" spans="3:15" ht="56.25" customHeight="1">
      <c r="C361" s="76"/>
      <c r="D361" s="77"/>
      <c r="E361" s="77"/>
      <c r="F361" s="76"/>
      <c r="G361" s="76"/>
      <c r="H361" s="76"/>
      <c r="I361" s="76"/>
      <c r="J361" s="76"/>
      <c r="K361" s="76"/>
      <c r="L361" s="76"/>
      <c r="M361" s="76"/>
      <c r="N361" s="76"/>
      <c r="O361" s="78"/>
    </row>
    <row r="362" spans="3:15" ht="56.25" customHeight="1">
      <c r="C362" s="76"/>
      <c r="D362" s="77"/>
      <c r="E362" s="77"/>
      <c r="F362" s="76"/>
      <c r="G362" s="76"/>
      <c r="H362" s="76"/>
      <c r="I362" s="76"/>
      <c r="J362" s="76"/>
      <c r="K362" s="76"/>
      <c r="L362" s="76"/>
      <c r="M362" s="76"/>
      <c r="N362" s="76"/>
      <c r="O362" s="78"/>
    </row>
    <row r="363" spans="3:15" ht="56.25" customHeight="1">
      <c r="C363" s="76"/>
      <c r="D363" s="77"/>
      <c r="E363" s="77"/>
      <c r="F363" s="76"/>
      <c r="G363" s="76"/>
      <c r="H363" s="76"/>
      <c r="I363" s="76"/>
      <c r="J363" s="76"/>
      <c r="K363" s="76"/>
      <c r="L363" s="76"/>
      <c r="M363" s="76"/>
      <c r="N363" s="76"/>
      <c r="O363" s="78"/>
    </row>
    <row r="364" spans="3:15" ht="56.25" customHeight="1">
      <c r="C364" s="76"/>
      <c r="D364" s="77"/>
      <c r="E364" s="77"/>
      <c r="F364" s="76"/>
      <c r="G364" s="76"/>
      <c r="H364" s="76"/>
      <c r="I364" s="76"/>
      <c r="J364" s="76"/>
      <c r="K364" s="76"/>
      <c r="L364" s="76"/>
      <c r="M364" s="76"/>
      <c r="N364" s="76"/>
      <c r="O364" s="78"/>
    </row>
    <row r="365" spans="3:15" ht="56.25" customHeight="1">
      <c r="C365" s="76"/>
      <c r="D365" s="77"/>
      <c r="E365" s="77"/>
      <c r="F365" s="76"/>
      <c r="G365" s="76"/>
      <c r="H365" s="76"/>
      <c r="I365" s="76"/>
      <c r="J365" s="76"/>
      <c r="K365" s="76"/>
      <c r="L365" s="76"/>
      <c r="M365" s="76"/>
      <c r="N365" s="76"/>
      <c r="O365" s="78"/>
    </row>
    <row r="366" spans="3:15" ht="56.25" customHeight="1">
      <c r="C366" s="76"/>
      <c r="D366" s="77"/>
      <c r="E366" s="77"/>
      <c r="F366" s="76"/>
      <c r="G366" s="76"/>
      <c r="H366" s="76"/>
      <c r="I366" s="76"/>
      <c r="J366" s="76"/>
      <c r="K366" s="76"/>
      <c r="L366" s="76"/>
      <c r="M366" s="76"/>
      <c r="N366" s="76"/>
      <c r="O366" s="78"/>
    </row>
    <row r="367" spans="3:15" ht="56.25" customHeight="1">
      <c r="C367" s="76"/>
      <c r="D367" s="77"/>
      <c r="E367" s="77"/>
      <c r="F367" s="76"/>
      <c r="G367" s="76"/>
      <c r="H367" s="76"/>
      <c r="I367" s="76"/>
      <c r="J367" s="76"/>
      <c r="K367" s="76"/>
      <c r="L367" s="76"/>
      <c r="M367" s="76"/>
      <c r="N367" s="76"/>
      <c r="O367" s="78"/>
    </row>
    <row r="368" spans="3:15" ht="56.25" customHeight="1">
      <c r="C368" s="76"/>
      <c r="D368" s="77"/>
      <c r="E368" s="77"/>
      <c r="F368" s="76"/>
      <c r="G368" s="76"/>
      <c r="H368" s="76"/>
      <c r="I368" s="76"/>
      <c r="J368" s="76"/>
      <c r="K368" s="76"/>
      <c r="L368" s="76"/>
      <c r="M368" s="76"/>
      <c r="N368" s="76"/>
      <c r="O368" s="78"/>
    </row>
    <row r="369" spans="3:15" ht="56.25" customHeight="1">
      <c r="C369" s="76"/>
      <c r="D369" s="77"/>
      <c r="E369" s="77"/>
      <c r="F369" s="76"/>
      <c r="G369" s="76"/>
      <c r="H369" s="76"/>
      <c r="I369" s="76"/>
      <c r="J369" s="76"/>
      <c r="K369" s="76"/>
      <c r="L369" s="76"/>
      <c r="M369" s="76"/>
      <c r="N369" s="76"/>
      <c r="O369" s="78"/>
    </row>
    <row r="370" spans="3:15" ht="56.25" customHeight="1">
      <c r="C370" s="76"/>
      <c r="D370" s="77"/>
      <c r="E370" s="77"/>
      <c r="F370" s="76"/>
      <c r="G370" s="76"/>
      <c r="H370" s="76"/>
      <c r="I370" s="76"/>
      <c r="J370" s="76"/>
      <c r="K370" s="76"/>
      <c r="L370" s="76"/>
      <c r="M370" s="76"/>
      <c r="N370" s="76"/>
      <c r="O370" s="78"/>
    </row>
    <row r="371" spans="3:15" ht="56.25" customHeight="1">
      <c r="C371" s="76"/>
      <c r="D371" s="77"/>
      <c r="E371" s="77"/>
      <c r="F371" s="76"/>
      <c r="G371" s="76"/>
      <c r="H371" s="76"/>
      <c r="I371" s="76"/>
      <c r="J371" s="76"/>
      <c r="K371" s="76"/>
      <c r="L371" s="76"/>
      <c r="M371" s="76"/>
      <c r="N371" s="76"/>
      <c r="O371" s="78"/>
    </row>
    <row r="372" spans="3:15" ht="56.25" customHeight="1">
      <c r="C372" s="76"/>
      <c r="D372" s="77"/>
      <c r="E372" s="77"/>
      <c r="F372" s="76"/>
      <c r="G372" s="76"/>
      <c r="H372" s="76"/>
      <c r="I372" s="76"/>
      <c r="J372" s="76"/>
      <c r="K372" s="76"/>
      <c r="L372" s="76"/>
      <c r="M372" s="76"/>
      <c r="N372" s="76"/>
      <c r="O372" s="78"/>
    </row>
    <row r="373" spans="3:15" ht="56.25" customHeight="1">
      <c r="C373" s="76"/>
      <c r="D373" s="77"/>
      <c r="E373" s="77"/>
      <c r="F373" s="76"/>
      <c r="G373" s="76"/>
      <c r="H373" s="76"/>
      <c r="I373" s="76"/>
      <c r="J373" s="76"/>
      <c r="K373" s="76"/>
      <c r="L373" s="76"/>
      <c r="M373" s="76"/>
      <c r="N373" s="76"/>
      <c r="O373" s="78"/>
    </row>
    <row r="374" spans="3:15" ht="56.25" customHeight="1">
      <c r="C374" s="76"/>
      <c r="D374" s="77"/>
      <c r="E374" s="77"/>
      <c r="F374" s="76"/>
      <c r="G374" s="76"/>
      <c r="H374" s="76"/>
      <c r="I374" s="76"/>
      <c r="J374" s="76"/>
      <c r="K374" s="76"/>
      <c r="L374" s="76"/>
      <c r="M374" s="76"/>
      <c r="N374" s="76"/>
      <c r="O374" s="78"/>
    </row>
    <row r="375" spans="3:15" ht="56.25" customHeight="1">
      <c r="C375" s="76"/>
      <c r="D375" s="77"/>
      <c r="E375" s="77"/>
      <c r="F375" s="76"/>
      <c r="G375" s="76"/>
      <c r="H375" s="76"/>
      <c r="I375" s="76"/>
      <c r="J375" s="76"/>
      <c r="K375" s="76"/>
      <c r="L375" s="76"/>
      <c r="M375" s="76"/>
      <c r="N375" s="76"/>
      <c r="O375" s="78"/>
    </row>
    <row r="376" spans="3:15" ht="56.25" customHeight="1">
      <c r="C376" s="76"/>
      <c r="D376" s="77"/>
      <c r="E376" s="77"/>
      <c r="F376" s="76"/>
      <c r="G376" s="76"/>
      <c r="H376" s="76"/>
      <c r="I376" s="76"/>
      <c r="J376" s="76"/>
      <c r="K376" s="76"/>
      <c r="L376" s="76"/>
      <c r="M376" s="76"/>
      <c r="N376" s="76"/>
      <c r="O376" s="78"/>
    </row>
    <row r="377" spans="3:15" ht="56.25" customHeight="1">
      <c r="C377" s="76"/>
      <c r="D377" s="77"/>
      <c r="E377" s="77"/>
      <c r="F377" s="76"/>
      <c r="G377" s="76"/>
      <c r="H377" s="76"/>
      <c r="I377" s="76"/>
      <c r="J377" s="76"/>
      <c r="K377" s="76"/>
      <c r="L377" s="76"/>
      <c r="M377" s="76"/>
      <c r="N377" s="76"/>
      <c r="O377" s="78"/>
    </row>
    <row r="378" spans="3:15" ht="56.25" customHeight="1">
      <c r="C378" s="76"/>
      <c r="D378" s="77"/>
      <c r="E378" s="77"/>
      <c r="F378" s="76"/>
      <c r="G378" s="76"/>
      <c r="H378" s="76"/>
      <c r="I378" s="76"/>
      <c r="J378" s="76"/>
      <c r="K378" s="76"/>
      <c r="L378" s="76"/>
      <c r="M378" s="76"/>
      <c r="N378" s="76"/>
      <c r="O378" s="78"/>
    </row>
    <row r="379" spans="3:15" ht="56.25" customHeight="1">
      <c r="C379" s="76"/>
      <c r="D379" s="77"/>
      <c r="E379" s="77"/>
      <c r="F379" s="76"/>
      <c r="G379" s="76"/>
      <c r="H379" s="76"/>
      <c r="I379" s="76"/>
      <c r="J379" s="76"/>
      <c r="K379" s="76"/>
      <c r="L379" s="76"/>
      <c r="M379" s="76"/>
      <c r="N379" s="76"/>
      <c r="O379" s="78"/>
    </row>
    <row r="380" spans="3:15" ht="56.25" customHeight="1">
      <c r="C380" s="76"/>
      <c r="D380" s="77"/>
      <c r="E380" s="77"/>
      <c r="F380" s="76"/>
      <c r="G380" s="76"/>
      <c r="H380" s="76"/>
      <c r="I380" s="76"/>
      <c r="J380" s="76"/>
      <c r="K380" s="76"/>
      <c r="L380" s="76"/>
      <c r="M380" s="76"/>
      <c r="N380" s="76"/>
      <c r="O380" s="78"/>
    </row>
    <row r="381" spans="3:15" ht="56.25" customHeight="1">
      <c r="C381" s="76"/>
      <c r="D381" s="77"/>
      <c r="E381" s="77"/>
      <c r="F381" s="76"/>
      <c r="G381" s="76"/>
      <c r="H381" s="76"/>
      <c r="I381" s="76"/>
      <c r="J381" s="76"/>
      <c r="K381" s="76"/>
      <c r="L381" s="76"/>
      <c r="M381" s="76"/>
      <c r="N381" s="76"/>
      <c r="O381" s="78"/>
    </row>
    <row r="382" spans="3:15" ht="56.25" customHeight="1">
      <c r="C382" s="76"/>
      <c r="D382" s="77"/>
      <c r="E382" s="77"/>
      <c r="F382" s="76"/>
      <c r="G382" s="76"/>
      <c r="H382" s="76"/>
      <c r="I382" s="76"/>
      <c r="J382" s="76"/>
      <c r="K382" s="76"/>
      <c r="L382" s="76"/>
      <c r="M382" s="76"/>
      <c r="N382" s="76"/>
      <c r="O382" s="78"/>
    </row>
    <row r="383" spans="3:15" ht="56.25" customHeight="1">
      <c r="C383" s="76"/>
      <c r="D383" s="77"/>
      <c r="E383" s="77"/>
      <c r="F383" s="76"/>
      <c r="G383" s="76"/>
      <c r="H383" s="76"/>
      <c r="I383" s="76"/>
      <c r="J383" s="76"/>
      <c r="K383" s="76"/>
      <c r="L383" s="76"/>
      <c r="M383" s="76"/>
      <c r="N383" s="76"/>
      <c r="O383" s="78"/>
    </row>
    <row r="384" spans="3:15" ht="56.25" customHeight="1">
      <c r="C384" s="76"/>
      <c r="D384" s="77"/>
      <c r="E384" s="77"/>
      <c r="F384" s="76"/>
      <c r="G384" s="76"/>
      <c r="H384" s="76"/>
      <c r="I384" s="76"/>
      <c r="J384" s="76"/>
      <c r="K384" s="76"/>
      <c r="L384" s="76"/>
      <c r="M384" s="76"/>
      <c r="N384" s="76"/>
      <c r="O384" s="78"/>
    </row>
    <row r="385" spans="3:15" ht="56.25" customHeight="1">
      <c r="C385" s="76"/>
      <c r="D385" s="77"/>
      <c r="E385" s="77"/>
      <c r="F385" s="76"/>
      <c r="G385" s="76"/>
      <c r="H385" s="76"/>
      <c r="I385" s="76"/>
      <c r="J385" s="76"/>
      <c r="K385" s="76"/>
      <c r="L385" s="76"/>
      <c r="M385" s="76"/>
      <c r="N385" s="76"/>
      <c r="O385" s="78"/>
    </row>
    <row r="386" spans="3:15" ht="56.25" customHeight="1">
      <c r="C386" s="76"/>
      <c r="D386" s="77"/>
      <c r="E386" s="77"/>
      <c r="F386" s="76"/>
      <c r="G386" s="76"/>
      <c r="H386" s="76"/>
      <c r="I386" s="76"/>
      <c r="J386" s="76"/>
      <c r="K386" s="76"/>
      <c r="L386" s="76"/>
      <c r="M386" s="76"/>
      <c r="N386" s="76"/>
      <c r="O386" s="78"/>
    </row>
    <row r="387" spans="3:15" ht="56.25" customHeight="1">
      <c r="C387" s="76"/>
      <c r="D387" s="77"/>
      <c r="E387" s="77"/>
      <c r="F387" s="76"/>
      <c r="G387" s="76"/>
      <c r="H387" s="76"/>
      <c r="I387" s="76"/>
      <c r="J387" s="76"/>
      <c r="K387" s="76"/>
      <c r="L387" s="76"/>
      <c r="M387" s="76"/>
      <c r="N387" s="76"/>
      <c r="O387" s="78"/>
    </row>
    <row r="388" spans="3:15" ht="56.25" customHeight="1">
      <c r="C388" s="76"/>
      <c r="D388" s="77"/>
      <c r="E388" s="77"/>
      <c r="F388" s="76"/>
      <c r="G388" s="76"/>
      <c r="H388" s="76"/>
      <c r="I388" s="76"/>
      <c r="J388" s="76"/>
      <c r="K388" s="76"/>
      <c r="L388" s="76"/>
      <c r="M388" s="76"/>
      <c r="N388" s="76"/>
      <c r="O388" s="78"/>
    </row>
    <row r="389" spans="3:15" ht="56.25" customHeight="1">
      <c r="C389" s="76"/>
      <c r="D389" s="77"/>
      <c r="E389" s="77"/>
      <c r="F389" s="76"/>
      <c r="G389" s="76"/>
      <c r="H389" s="76"/>
      <c r="I389" s="76"/>
      <c r="J389" s="76"/>
      <c r="K389" s="76"/>
      <c r="L389" s="76"/>
      <c r="M389" s="76"/>
      <c r="N389" s="76"/>
      <c r="O389" s="78"/>
    </row>
    <row r="390" spans="3:15" ht="56.25" customHeight="1">
      <c r="C390" s="76"/>
      <c r="D390" s="77"/>
      <c r="E390" s="77"/>
      <c r="F390" s="76"/>
      <c r="G390" s="76"/>
      <c r="H390" s="76"/>
      <c r="I390" s="76"/>
      <c r="J390" s="76"/>
      <c r="K390" s="76"/>
      <c r="L390" s="76"/>
      <c r="M390" s="76"/>
      <c r="N390" s="76"/>
      <c r="O390" s="78"/>
    </row>
    <row r="391" spans="3:15" ht="56.25" customHeight="1">
      <c r="C391" s="76"/>
      <c r="D391" s="77"/>
      <c r="E391" s="77"/>
      <c r="F391" s="76"/>
      <c r="G391" s="76"/>
      <c r="H391" s="76"/>
      <c r="I391" s="76"/>
      <c r="J391" s="76"/>
      <c r="K391" s="76"/>
      <c r="L391" s="76"/>
      <c r="M391" s="76"/>
      <c r="N391" s="76"/>
      <c r="O391" s="78"/>
    </row>
    <row r="392" spans="3:15" ht="56.25" customHeight="1">
      <c r="C392" s="76"/>
      <c r="D392" s="77"/>
      <c r="E392" s="77"/>
      <c r="F392" s="76"/>
      <c r="G392" s="76"/>
      <c r="H392" s="76"/>
      <c r="I392" s="76"/>
      <c r="J392" s="76"/>
      <c r="K392" s="76"/>
      <c r="L392" s="76"/>
      <c r="M392" s="76"/>
      <c r="N392" s="76"/>
      <c r="O392" s="78"/>
    </row>
    <row r="393" spans="3:15" ht="56.25" customHeight="1">
      <c r="C393" s="76"/>
      <c r="D393" s="77"/>
      <c r="E393" s="77"/>
      <c r="F393" s="76"/>
      <c r="G393" s="76"/>
      <c r="H393" s="76"/>
      <c r="I393" s="76"/>
      <c r="J393" s="76"/>
      <c r="K393" s="76"/>
      <c r="L393" s="76"/>
      <c r="M393" s="76"/>
      <c r="N393" s="76"/>
      <c r="O393" s="78"/>
    </row>
    <row r="394" spans="3:15" ht="56.25" customHeight="1">
      <c r="C394" s="76"/>
      <c r="D394" s="77"/>
      <c r="E394" s="77"/>
      <c r="F394" s="76"/>
      <c r="G394" s="76"/>
      <c r="H394" s="76"/>
      <c r="I394" s="76"/>
      <c r="J394" s="76"/>
      <c r="K394" s="76"/>
      <c r="L394" s="76"/>
      <c r="M394" s="76"/>
      <c r="N394" s="76"/>
      <c r="O394" s="78"/>
    </row>
    <row r="395" spans="3:15" ht="56.25" customHeight="1">
      <c r="C395" s="76"/>
      <c r="D395" s="77"/>
      <c r="E395" s="77"/>
      <c r="F395" s="76"/>
      <c r="G395" s="76"/>
      <c r="H395" s="76"/>
      <c r="I395" s="76"/>
      <c r="J395" s="76"/>
      <c r="K395" s="76"/>
      <c r="L395" s="76"/>
      <c r="M395" s="76"/>
      <c r="N395" s="76"/>
      <c r="O395" s="78"/>
    </row>
    <row r="396" spans="3:15" ht="56.25" customHeight="1">
      <c r="C396" s="76"/>
      <c r="D396" s="77"/>
      <c r="E396" s="77"/>
      <c r="F396" s="76"/>
      <c r="G396" s="76"/>
      <c r="H396" s="76"/>
      <c r="I396" s="76"/>
      <c r="J396" s="76"/>
      <c r="K396" s="76"/>
      <c r="L396" s="76"/>
      <c r="M396" s="76"/>
      <c r="N396" s="76"/>
      <c r="O396" s="78"/>
    </row>
    <row r="397" spans="3:15" ht="56.25" customHeight="1">
      <c r="C397" s="76"/>
      <c r="D397" s="77"/>
      <c r="E397" s="77"/>
      <c r="F397" s="76"/>
      <c r="G397" s="76"/>
      <c r="H397" s="76"/>
      <c r="I397" s="76"/>
      <c r="J397" s="76"/>
      <c r="K397" s="76"/>
      <c r="L397" s="76"/>
      <c r="M397" s="76"/>
      <c r="N397" s="76"/>
      <c r="O397" s="78"/>
    </row>
    <row r="398" spans="3:15" ht="56.25" customHeight="1">
      <c r="C398" s="76"/>
      <c r="D398" s="77"/>
      <c r="E398" s="77"/>
      <c r="F398" s="76"/>
      <c r="G398" s="76"/>
      <c r="H398" s="76"/>
      <c r="I398" s="76"/>
      <c r="J398" s="76"/>
      <c r="K398" s="76"/>
      <c r="L398" s="76"/>
      <c r="M398" s="76"/>
      <c r="N398" s="76"/>
      <c r="O398" s="78"/>
    </row>
    <row r="399" spans="3:15" ht="56.25" customHeight="1">
      <c r="C399" s="76"/>
      <c r="D399" s="77"/>
      <c r="E399" s="77"/>
      <c r="F399" s="76"/>
      <c r="G399" s="76"/>
      <c r="H399" s="76"/>
      <c r="I399" s="76"/>
      <c r="J399" s="76"/>
      <c r="K399" s="76"/>
      <c r="L399" s="76"/>
      <c r="M399" s="76"/>
      <c r="N399" s="76"/>
      <c r="O399" s="78"/>
    </row>
    <row r="400" spans="3:15" ht="56.25" customHeight="1">
      <c r="C400" s="76"/>
      <c r="D400" s="77"/>
      <c r="E400" s="77"/>
      <c r="F400" s="76"/>
      <c r="G400" s="76"/>
      <c r="H400" s="76"/>
      <c r="I400" s="76"/>
      <c r="J400" s="76"/>
      <c r="K400" s="76"/>
      <c r="L400" s="76"/>
      <c r="M400" s="76"/>
      <c r="N400" s="76"/>
      <c r="O400" s="78"/>
    </row>
    <row r="401" spans="3:15" ht="56.25" customHeight="1">
      <c r="C401" s="76"/>
      <c r="D401" s="77"/>
      <c r="E401" s="77"/>
      <c r="F401" s="76"/>
      <c r="G401" s="76"/>
      <c r="H401" s="76"/>
      <c r="I401" s="76"/>
      <c r="J401" s="76"/>
      <c r="K401" s="76"/>
      <c r="L401" s="76"/>
      <c r="M401" s="76"/>
      <c r="N401" s="76"/>
      <c r="O401" s="78"/>
    </row>
    <row r="402" spans="3:15" ht="56.25" customHeight="1">
      <c r="C402" s="76"/>
      <c r="D402" s="77"/>
      <c r="E402" s="77"/>
      <c r="F402" s="76"/>
      <c r="G402" s="76"/>
      <c r="H402" s="76"/>
      <c r="I402" s="76"/>
      <c r="J402" s="76"/>
      <c r="K402" s="76"/>
      <c r="L402" s="76"/>
      <c r="M402" s="76"/>
      <c r="N402" s="76"/>
      <c r="O402" s="78"/>
    </row>
    <row r="403" spans="3:15" ht="56.25" customHeight="1">
      <c r="C403" s="76"/>
      <c r="D403" s="77"/>
      <c r="E403" s="77"/>
      <c r="F403" s="76"/>
      <c r="G403" s="76"/>
      <c r="H403" s="76"/>
      <c r="I403" s="76"/>
      <c r="J403" s="76"/>
      <c r="K403" s="76"/>
      <c r="L403" s="76"/>
      <c r="M403" s="76"/>
      <c r="N403" s="76"/>
      <c r="O403" s="78"/>
    </row>
    <row r="404" spans="3:15" ht="56.25" customHeight="1">
      <c r="C404" s="76"/>
      <c r="D404" s="77"/>
      <c r="E404" s="77"/>
      <c r="F404" s="76"/>
      <c r="G404" s="76"/>
      <c r="H404" s="76"/>
      <c r="I404" s="76"/>
      <c r="J404" s="76"/>
      <c r="K404" s="76"/>
      <c r="L404" s="76"/>
      <c r="M404" s="76"/>
      <c r="N404" s="76"/>
      <c r="O404" s="78"/>
    </row>
    <row r="405" spans="3:15" ht="56.25" customHeight="1">
      <c r="C405" s="76"/>
      <c r="D405" s="77"/>
      <c r="E405" s="77"/>
      <c r="F405" s="76"/>
      <c r="G405" s="76"/>
      <c r="H405" s="76"/>
      <c r="I405" s="76"/>
      <c r="J405" s="76"/>
      <c r="K405" s="76"/>
      <c r="L405" s="76"/>
      <c r="M405" s="76"/>
      <c r="N405" s="76"/>
      <c r="O405" s="78"/>
    </row>
    <row r="406" spans="3:15" ht="56.25" customHeight="1">
      <c r="C406" s="76"/>
      <c r="D406" s="77"/>
      <c r="E406" s="77"/>
      <c r="F406" s="76"/>
      <c r="G406" s="76"/>
      <c r="H406" s="76"/>
      <c r="I406" s="76"/>
      <c r="J406" s="76"/>
      <c r="K406" s="76"/>
      <c r="L406" s="76"/>
      <c r="M406" s="76"/>
      <c r="N406" s="76"/>
      <c r="O406" s="78"/>
    </row>
    <row r="407" spans="3:15" ht="56.25" customHeight="1">
      <c r="C407" s="76"/>
      <c r="D407" s="77"/>
      <c r="E407" s="77"/>
      <c r="F407" s="76"/>
      <c r="G407" s="76"/>
      <c r="H407" s="76"/>
      <c r="I407" s="76"/>
      <c r="J407" s="76"/>
      <c r="K407" s="76"/>
      <c r="L407" s="76"/>
      <c r="M407" s="76"/>
      <c r="N407" s="76"/>
      <c r="O407" s="78"/>
    </row>
    <row r="408" spans="3:15" ht="56.25" customHeight="1">
      <c r="C408" s="76"/>
      <c r="D408" s="77"/>
      <c r="E408" s="77"/>
      <c r="F408" s="76"/>
      <c r="G408" s="76"/>
      <c r="H408" s="76"/>
      <c r="I408" s="76"/>
      <c r="J408" s="76"/>
      <c r="K408" s="76"/>
      <c r="L408" s="76"/>
      <c r="M408" s="76"/>
      <c r="N408" s="76"/>
      <c r="O408" s="78"/>
    </row>
    <row r="409" spans="3:15" ht="56.25" customHeight="1">
      <c r="C409" s="76"/>
      <c r="D409" s="77"/>
      <c r="E409" s="77"/>
      <c r="F409" s="76"/>
      <c r="G409" s="76"/>
      <c r="H409" s="76"/>
      <c r="I409" s="76"/>
      <c r="J409" s="76"/>
      <c r="K409" s="76"/>
      <c r="L409" s="76"/>
      <c r="M409" s="76"/>
      <c r="N409" s="76"/>
      <c r="O409" s="78"/>
    </row>
    <row r="410" spans="3:15" ht="56.25" customHeight="1">
      <c r="C410" s="76"/>
      <c r="D410" s="77"/>
      <c r="E410" s="77"/>
      <c r="F410" s="76"/>
      <c r="G410" s="76"/>
      <c r="H410" s="76"/>
      <c r="I410" s="76"/>
      <c r="J410" s="76"/>
      <c r="K410" s="76"/>
      <c r="L410" s="76"/>
      <c r="M410" s="76"/>
      <c r="N410" s="76"/>
      <c r="O410" s="78"/>
    </row>
    <row r="411" spans="3:15" ht="56.25" customHeight="1">
      <c r="C411" s="76"/>
      <c r="D411" s="77"/>
      <c r="E411" s="77"/>
      <c r="F411" s="76"/>
      <c r="G411" s="76"/>
      <c r="H411" s="76"/>
      <c r="I411" s="76"/>
      <c r="J411" s="76"/>
      <c r="K411" s="76"/>
      <c r="L411" s="76"/>
      <c r="M411" s="76"/>
      <c r="N411" s="76"/>
      <c r="O411" s="78"/>
    </row>
    <row r="412" spans="3:15" ht="56.25" customHeight="1">
      <c r="C412" s="76"/>
      <c r="D412" s="77"/>
      <c r="E412" s="77"/>
      <c r="F412" s="76"/>
      <c r="G412" s="76"/>
      <c r="H412" s="76"/>
      <c r="I412" s="76"/>
      <c r="J412" s="76"/>
      <c r="K412" s="76"/>
      <c r="L412" s="76"/>
      <c r="M412" s="76"/>
      <c r="N412" s="76"/>
      <c r="O412" s="78"/>
    </row>
    <row r="413" spans="3:15" ht="56.25" customHeight="1">
      <c r="C413" s="76"/>
      <c r="D413" s="77"/>
      <c r="E413" s="77"/>
      <c r="F413" s="76"/>
      <c r="G413" s="76"/>
      <c r="H413" s="76"/>
      <c r="I413" s="76"/>
      <c r="J413" s="76"/>
      <c r="K413" s="76"/>
      <c r="L413" s="76"/>
      <c r="M413" s="76"/>
      <c r="N413" s="76"/>
      <c r="O413" s="78"/>
    </row>
    <row r="414" spans="3:15" ht="56.25" customHeight="1">
      <c r="C414" s="76"/>
      <c r="D414" s="77"/>
      <c r="E414" s="77"/>
      <c r="F414" s="76"/>
      <c r="G414" s="76"/>
      <c r="H414" s="76"/>
      <c r="I414" s="76"/>
      <c r="J414" s="76"/>
      <c r="K414" s="76"/>
      <c r="L414" s="76"/>
      <c r="M414" s="76"/>
      <c r="N414" s="76"/>
      <c r="O414" s="78"/>
    </row>
    <row r="415" spans="3:15" ht="56.25" customHeight="1">
      <c r="C415" s="76"/>
      <c r="D415" s="77"/>
      <c r="E415" s="77"/>
      <c r="F415" s="76"/>
      <c r="G415" s="76"/>
      <c r="H415" s="76"/>
      <c r="I415" s="76"/>
      <c r="J415" s="76"/>
      <c r="K415" s="76"/>
      <c r="L415" s="76"/>
      <c r="M415" s="76"/>
      <c r="N415" s="76"/>
      <c r="O415" s="78"/>
    </row>
    <row r="416" spans="3:15" ht="56.25" customHeight="1">
      <c r="C416" s="76"/>
      <c r="D416" s="77"/>
      <c r="E416" s="77"/>
      <c r="F416" s="76"/>
      <c r="G416" s="76"/>
      <c r="H416" s="76"/>
      <c r="I416" s="76"/>
      <c r="J416" s="76"/>
      <c r="K416" s="76"/>
      <c r="L416" s="76"/>
      <c r="M416" s="76"/>
      <c r="N416" s="76"/>
      <c r="O416" s="78"/>
    </row>
    <row r="417" spans="3:15" ht="56.25" customHeight="1">
      <c r="C417" s="76"/>
      <c r="D417" s="77"/>
      <c r="E417" s="77"/>
      <c r="F417" s="76"/>
      <c r="G417" s="76"/>
      <c r="H417" s="76"/>
      <c r="I417" s="76"/>
      <c r="J417" s="76"/>
      <c r="K417" s="76"/>
      <c r="L417" s="76"/>
      <c r="M417" s="76"/>
      <c r="N417" s="76"/>
      <c r="O417" s="78"/>
    </row>
    <row r="418" spans="3:15" ht="56.25" customHeight="1">
      <c r="C418" s="76"/>
      <c r="D418" s="77"/>
      <c r="E418" s="77"/>
      <c r="F418" s="76"/>
      <c r="G418" s="76"/>
      <c r="H418" s="76"/>
      <c r="I418" s="76"/>
      <c r="J418" s="76"/>
      <c r="K418" s="76"/>
      <c r="L418" s="76"/>
      <c r="M418" s="76"/>
      <c r="N418" s="76"/>
      <c r="O418" s="78"/>
    </row>
    <row r="419" spans="3:15" ht="56.25" customHeight="1">
      <c r="C419" s="76"/>
      <c r="D419" s="77"/>
      <c r="E419" s="77"/>
      <c r="F419" s="76"/>
      <c r="G419" s="76"/>
      <c r="H419" s="76"/>
      <c r="I419" s="76"/>
      <c r="J419" s="76"/>
      <c r="K419" s="76"/>
      <c r="L419" s="76"/>
      <c r="M419" s="76"/>
      <c r="N419" s="76"/>
      <c r="O419" s="78"/>
    </row>
    <row r="420" spans="3:15" ht="56.25" customHeight="1">
      <c r="C420" s="76"/>
      <c r="D420" s="77"/>
      <c r="E420" s="77"/>
      <c r="F420" s="76"/>
      <c r="G420" s="76"/>
      <c r="H420" s="76"/>
      <c r="I420" s="76"/>
      <c r="J420" s="76"/>
      <c r="K420" s="76"/>
      <c r="L420" s="76"/>
      <c r="M420" s="76"/>
      <c r="N420" s="76"/>
      <c r="O420" s="78"/>
    </row>
    <row r="421" spans="3:15" ht="56.25" customHeight="1">
      <c r="C421" s="76"/>
      <c r="D421" s="77"/>
      <c r="E421" s="77"/>
      <c r="F421" s="76"/>
      <c r="G421" s="76"/>
      <c r="H421" s="76"/>
      <c r="I421" s="76"/>
      <c r="J421" s="76"/>
      <c r="K421" s="76"/>
      <c r="L421" s="76"/>
      <c r="M421" s="76"/>
      <c r="N421" s="76"/>
      <c r="O421" s="78"/>
    </row>
    <row r="422" spans="3:15" ht="56.25" customHeight="1">
      <c r="C422" s="76"/>
      <c r="D422" s="77"/>
      <c r="E422" s="77"/>
      <c r="F422" s="76"/>
      <c r="G422" s="76"/>
      <c r="H422" s="76"/>
      <c r="I422" s="76"/>
      <c r="J422" s="76"/>
      <c r="K422" s="76"/>
      <c r="L422" s="76"/>
      <c r="M422" s="76"/>
      <c r="N422" s="76"/>
      <c r="O422" s="78"/>
    </row>
    <row r="423" spans="3:15" ht="56.25" customHeight="1">
      <c r="C423" s="76"/>
      <c r="D423" s="77"/>
      <c r="E423" s="77"/>
      <c r="F423" s="76"/>
      <c r="G423" s="76"/>
      <c r="H423" s="76"/>
      <c r="I423" s="76"/>
      <c r="J423" s="76"/>
      <c r="K423" s="76"/>
      <c r="L423" s="76"/>
      <c r="M423" s="76"/>
      <c r="N423" s="76"/>
      <c r="O423" s="78"/>
    </row>
    <row r="424" spans="3:15" ht="56.25" customHeight="1">
      <c r="C424" s="76"/>
      <c r="D424" s="77"/>
      <c r="E424" s="77"/>
      <c r="F424" s="76"/>
      <c r="G424" s="76"/>
      <c r="H424" s="76"/>
      <c r="I424" s="76"/>
      <c r="J424" s="76"/>
      <c r="K424" s="76"/>
      <c r="L424" s="76"/>
      <c r="M424" s="76"/>
      <c r="N424" s="76"/>
      <c r="O424" s="78"/>
    </row>
    <row r="425" spans="3:15" ht="56.25" customHeight="1">
      <c r="C425" s="76"/>
      <c r="D425" s="77"/>
      <c r="E425" s="77"/>
      <c r="F425" s="76"/>
      <c r="G425" s="76"/>
      <c r="H425" s="76"/>
      <c r="I425" s="76"/>
      <c r="J425" s="76"/>
      <c r="K425" s="76"/>
      <c r="L425" s="76"/>
      <c r="M425" s="76"/>
      <c r="N425" s="76"/>
      <c r="O425" s="78"/>
    </row>
    <row r="426" spans="3:15" ht="56.25" customHeight="1">
      <c r="C426" s="76"/>
      <c r="D426" s="77"/>
      <c r="E426" s="77"/>
      <c r="F426" s="76"/>
      <c r="G426" s="76"/>
      <c r="H426" s="76"/>
      <c r="I426" s="76"/>
      <c r="J426" s="76"/>
      <c r="K426" s="76"/>
      <c r="L426" s="76"/>
      <c r="M426" s="76"/>
      <c r="N426" s="76"/>
      <c r="O426" s="78"/>
    </row>
    <row r="427" spans="3:15" ht="56.25" customHeight="1">
      <c r="C427" s="76"/>
      <c r="D427" s="77"/>
      <c r="E427" s="77"/>
      <c r="F427" s="76"/>
      <c r="G427" s="76"/>
      <c r="H427" s="76"/>
      <c r="I427" s="76"/>
      <c r="J427" s="76"/>
      <c r="K427" s="76"/>
      <c r="L427" s="76"/>
      <c r="M427" s="76"/>
      <c r="N427" s="76"/>
      <c r="O427" s="78"/>
    </row>
    <row r="428" spans="3:15" ht="56.25" customHeight="1">
      <c r="C428" s="76"/>
      <c r="D428" s="77"/>
      <c r="E428" s="77"/>
      <c r="F428" s="76"/>
      <c r="G428" s="76"/>
      <c r="H428" s="76"/>
      <c r="I428" s="76"/>
      <c r="J428" s="76"/>
      <c r="K428" s="76"/>
      <c r="L428" s="76"/>
      <c r="M428" s="76"/>
      <c r="N428" s="76"/>
      <c r="O428" s="78"/>
    </row>
    <row r="429" spans="3:15" ht="56.25" customHeight="1">
      <c r="C429" s="76"/>
      <c r="D429" s="77"/>
      <c r="E429" s="77"/>
      <c r="F429" s="76"/>
      <c r="G429" s="76"/>
      <c r="H429" s="76"/>
      <c r="I429" s="76"/>
      <c r="J429" s="76"/>
      <c r="K429" s="76"/>
      <c r="L429" s="76"/>
      <c r="M429" s="76"/>
      <c r="N429" s="76"/>
      <c r="O429" s="78"/>
    </row>
    <row r="430" spans="3:15" ht="56.25" customHeight="1">
      <c r="C430" s="76"/>
      <c r="D430" s="77"/>
      <c r="E430" s="77"/>
      <c r="F430" s="76"/>
      <c r="G430" s="76"/>
      <c r="H430" s="76"/>
      <c r="I430" s="76"/>
      <c r="J430" s="76"/>
      <c r="K430" s="76"/>
      <c r="L430" s="76"/>
      <c r="M430" s="76"/>
      <c r="N430" s="76"/>
      <c r="O430" s="78"/>
    </row>
    <row r="431" spans="3:15" ht="56.25" customHeight="1">
      <c r="C431" s="76"/>
      <c r="D431" s="77"/>
      <c r="E431" s="77"/>
      <c r="F431" s="76"/>
      <c r="G431" s="76"/>
      <c r="H431" s="76"/>
      <c r="I431" s="76"/>
      <c r="J431" s="76"/>
      <c r="K431" s="76"/>
      <c r="L431" s="76"/>
      <c r="M431" s="76"/>
      <c r="N431" s="76"/>
      <c r="O431" s="78"/>
    </row>
    <row r="432" spans="3:15" ht="56.25" customHeight="1">
      <c r="C432" s="76"/>
      <c r="D432" s="77"/>
      <c r="E432" s="77"/>
      <c r="F432" s="76"/>
      <c r="G432" s="76"/>
      <c r="H432" s="76"/>
      <c r="I432" s="76"/>
      <c r="J432" s="76"/>
      <c r="K432" s="76"/>
      <c r="L432" s="76"/>
      <c r="M432" s="76"/>
      <c r="N432" s="76"/>
      <c r="O432" s="78"/>
    </row>
    <row r="433" spans="3:15" ht="56.25" customHeight="1">
      <c r="C433" s="76"/>
      <c r="D433" s="77"/>
      <c r="E433" s="77"/>
      <c r="F433" s="76"/>
      <c r="G433" s="76"/>
      <c r="H433" s="76"/>
      <c r="I433" s="76"/>
      <c r="J433" s="76"/>
      <c r="K433" s="76"/>
      <c r="L433" s="76"/>
      <c r="M433" s="76"/>
      <c r="N433" s="76"/>
      <c r="O433" s="78"/>
    </row>
    <row r="434" spans="3:15" ht="56.25" customHeight="1">
      <c r="C434" s="76"/>
      <c r="D434" s="77"/>
      <c r="E434" s="77"/>
      <c r="F434" s="76"/>
      <c r="G434" s="76"/>
      <c r="H434" s="76"/>
      <c r="I434" s="76"/>
      <c r="J434" s="76"/>
      <c r="K434" s="76"/>
      <c r="L434" s="76"/>
      <c r="M434" s="76"/>
      <c r="N434" s="76"/>
      <c r="O434" s="78"/>
    </row>
    <row r="435" spans="3:15" ht="56.25" customHeight="1">
      <c r="C435" s="76"/>
      <c r="D435" s="77"/>
      <c r="E435" s="77"/>
      <c r="F435" s="76"/>
      <c r="G435" s="76"/>
      <c r="H435" s="76"/>
      <c r="I435" s="76"/>
      <c r="J435" s="76"/>
      <c r="K435" s="76"/>
      <c r="L435" s="76"/>
      <c r="M435" s="76"/>
      <c r="N435" s="76"/>
      <c r="O435" s="78"/>
    </row>
    <row r="436" spans="3:15" ht="56.25" customHeight="1">
      <c r="C436" s="76"/>
      <c r="D436" s="77"/>
      <c r="E436" s="77"/>
      <c r="F436" s="76"/>
      <c r="G436" s="76"/>
      <c r="H436" s="76"/>
      <c r="I436" s="76"/>
      <c r="J436" s="76"/>
      <c r="K436" s="76"/>
      <c r="L436" s="76"/>
      <c r="M436" s="76"/>
      <c r="N436" s="76"/>
      <c r="O436" s="78"/>
    </row>
    <row r="437" spans="3:15" ht="56.25" customHeight="1">
      <c r="C437" s="76"/>
      <c r="D437" s="77"/>
      <c r="E437" s="77"/>
      <c r="F437" s="76"/>
      <c r="G437" s="76"/>
      <c r="H437" s="76"/>
      <c r="I437" s="76"/>
      <c r="J437" s="76"/>
      <c r="K437" s="76"/>
      <c r="L437" s="76"/>
      <c r="M437" s="76"/>
      <c r="N437" s="76"/>
      <c r="O437" s="78"/>
    </row>
    <row r="438" spans="3:15" ht="56.25" customHeight="1">
      <c r="C438" s="76"/>
      <c r="D438" s="77"/>
      <c r="E438" s="77"/>
      <c r="F438" s="76"/>
      <c r="G438" s="76"/>
      <c r="H438" s="76"/>
      <c r="I438" s="76"/>
      <c r="J438" s="76"/>
      <c r="K438" s="76"/>
      <c r="L438" s="76"/>
      <c r="M438" s="76"/>
      <c r="N438" s="76"/>
      <c r="O438" s="78"/>
    </row>
    <row r="439" spans="3:15" ht="56.25" customHeight="1">
      <c r="C439" s="76"/>
      <c r="D439" s="77"/>
      <c r="E439" s="77"/>
      <c r="F439" s="76"/>
      <c r="G439" s="76"/>
      <c r="H439" s="76"/>
      <c r="I439" s="76"/>
      <c r="J439" s="76"/>
      <c r="K439" s="76"/>
      <c r="L439" s="76"/>
      <c r="M439" s="76"/>
      <c r="N439" s="76"/>
      <c r="O439" s="78"/>
    </row>
    <row r="440" spans="3:15" ht="56.25" customHeight="1">
      <c r="C440" s="76"/>
      <c r="D440" s="77"/>
      <c r="E440" s="77"/>
      <c r="F440" s="76"/>
      <c r="G440" s="76"/>
      <c r="H440" s="76"/>
      <c r="I440" s="76"/>
      <c r="J440" s="76"/>
      <c r="K440" s="76"/>
      <c r="L440" s="76"/>
      <c r="M440" s="76"/>
      <c r="N440" s="76"/>
      <c r="O440" s="78"/>
    </row>
    <row r="441" spans="3:15" ht="56.25" customHeight="1">
      <c r="C441" s="76"/>
      <c r="D441" s="77"/>
      <c r="E441" s="77"/>
      <c r="F441" s="76"/>
      <c r="G441" s="76"/>
      <c r="H441" s="76"/>
      <c r="I441" s="76"/>
      <c r="J441" s="76"/>
      <c r="K441" s="76"/>
      <c r="L441" s="76"/>
      <c r="M441" s="76"/>
      <c r="N441" s="76"/>
      <c r="O441" s="78"/>
    </row>
    <row r="442" spans="3:15" ht="56.25" customHeight="1">
      <c r="C442" s="76"/>
      <c r="D442" s="77"/>
      <c r="E442" s="77"/>
      <c r="F442" s="76"/>
      <c r="G442" s="76"/>
      <c r="H442" s="76"/>
      <c r="I442" s="76"/>
      <c r="J442" s="76"/>
      <c r="K442" s="76"/>
      <c r="L442" s="76"/>
      <c r="M442" s="76"/>
      <c r="N442" s="76"/>
      <c r="O442" s="78"/>
    </row>
    <row r="443" spans="3:15" ht="56.25" customHeight="1">
      <c r="C443" s="76"/>
      <c r="D443" s="77"/>
      <c r="E443" s="77"/>
      <c r="F443" s="76"/>
      <c r="G443" s="76"/>
      <c r="H443" s="76"/>
      <c r="I443" s="76"/>
      <c r="J443" s="76"/>
      <c r="K443" s="76"/>
      <c r="L443" s="76"/>
      <c r="M443" s="76"/>
      <c r="N443" s="76"/>
      <c r="O443" s="78"/>
    </row>
    <row r="444" spans="3:15" ht="56.25" customHeight="1">
      <c r="C444" s="76"/>
      <c r="D444" s="77"/>
      <c r="E444" s="77"/>
      <c r="F444" s="76"/>
      <c r="G444" s="76"/>
      <c r="H444" s="76"/>
      <c r="I444" s="76"/>
      <c r="J444" s="76"/>
      <c r="K444" s="76"/>
      <c r="L444" s="76"/>
      <c r="M444" s="76"/>
      <c r="N444" s="76"/>
      <c r="O444" s="78"/>
    </row>
    <row r="445" spans="3:15" ht="56.25" customHeight="1">
      <c r="C445" s="76"/>
      <c r="D445" s="77"/>
      <c r="E445" s="77"/>
      <c r="F445" s="76"/>
      <c r="G445" s="76"/>
      <c r="H445" s="76"/>
      <c r="I445" s="76"/>
      <c r="J445" s="76"/>
      <c r="K445" s="76"/>
      <c r="L445" s="76"/>
      <c r="M445" s="76"/>
      <c r="N445" s="76"/>
      <c r="O445" s="78"/>
    </row>
    <row r="446" spans="3:15" ht="56.25" customHeight="1">
      <c r="C446" s="76"/>
      <c r="D446" s="77"/>
      <c r="E446" s="77"/>
      <c r="F446" s="76"/>
      <c r="G446" s="76"/>
      <c r="H446" s="76"/>
      <c r="I446" s="76"/>
      <c r="J446" s="76"/>
      <c r="K446" s="76"/>
      <c r="L446" s="76"/>
      <c r="M446" s="76"/>
      <c r="N446" s="76"/>
      <c r="O446" s="78"/>
    </row>
    <row r="447" spans="3:15" ht="56.25" customHeight="1">
      <c r="C447" s="76"/>
      <c r="D447" s="77"/>
      <c r="E447" s="77"/>
      <c r="F447" s="76"/>
      <c r="G447" s="76"/>
      <c r="H447" s="76"/>
      <c r="I447" s="76"/>
      <c r="J447" s="76"/>
      <c r="K447" s="76"/>
      <c r="L447" s="76"/>
      <c r="M447" s="76"/>
      <c r="N447" s="76"/>
      <c r="O447" s="78"/>
    </row>
    <row r="448" spans="3:15" ht="56.25" customHeight="1">
      <c r="C448" s="76"/>
      <c r="D448" s="77"/>
      <c r="E448" s="77"/>
      <c r="F448" s="76"/>
      <c r="G448" s="76"/>
      <c r="H448" s="76"/>
      <c r="I448" s="76"/>
      <c r="J448" s="76"/>
      <c r="K448" s="76"/>
      <c r="L448" s="76"/>
      <c r="M448" s="76"/>
      <c r="N448" s="76"/>
      <c r="O448" s="78"/>
    </row>
    <row r="449" spans="3:15" ht="56.25" customHeight="1">
      <c r="C449" s="76"/>
      <c r="D449" s="77"/>
      <c r="E449" s="77"/>
      <c r="F449" s="76"/>
      <c r="G449" s="76"/>
      <c r="H449" s="76"/>
      <c r="I449" s="76"/>
      <c r="J449" s="76"/>
      <c r="K449" s="76"/>
      <c r="L449" s="76"/>
      <c r="M449" s="76"/>
      <c r="N449" s="76"/>
      <c r="O449" s="78"/>
    </row>
    <row r="450" spans="3:15" ht="56.25" customHeight="1">
      <c r="C450" s="76"/>
      <c r="D450" s="77"/>
      <c r="E450" s="77"/>
      <c r="F450" s="76"/>
      <c r="G450" s="76"/>
      <c r="H450" s="76"/>
      <c r="I450" s="76"/>
      <c r="J450" s="76"/>
      <c r="K450" s="76"/>
      <c r="L450" s="76"/>
      <c r="M450" s="76"/>
      <c r="N450" s="76"/>
      <c r="O450" s="78"/>
    </row>
    <row r="451" spans="3:15" ht="56.25" customHeight="1">
      <c r="C451" s="76"/>
      <c r="D451" s="77"/>
      <c r="E451" s="77"/>
      <c r="F451" s="76"/>
      <c r="G451" s="76"/>
      <c r="H451" s="76"/>
      <c r="I451" s="76"/>
      <c r="J451" s="76"/>
      <c r="K451" s="76"/>
      <c r="L451" s="76"/>
      <c r="M451" s="76"/>
      <c r="N451" s="76"/>
      <c r="O451" s="78"/>
    </row>
    <row r="452" spans="3:15" ht="56.25" customHeight="1">
      <c r="C452" s="76"/>
      <c r="D452" s="77"/>
      <c r="E452" s="77"/>
      <c r="F452" s="76"/>
      <c r="G452" s="76"/>
      <c r="H452" s="76"/>
      <c r="I452" s="76"/>
      <c r="J452" s="76"/>
      <c r="K452" s="76"/>
      <c r="L452" s="76"/>
      <c r="M452" s="76"/>
      <c r="N452" s="76"/>
      <c r="O452" s="78"/>
    </row>
    <row r="453" spans="3:15" ht="56.25" customHeight="1">
      <c r="C453" s="76"/>
      <c r="D453" s="77"/>
      <c r="E453" s="77"/>
      <c r="F453" s="76"/>
      <c r="G453" s="76"/>
      <c r="H453" s="76"/>
      <c r="I453" s="76"/>
      <c r="J453" s="76"/>
      <c r="K453" s="76"/>
      <c r="L453" s="76"/>
      <c r="M453" s="76"/>
      <c r="N453" s="76"/>
      <c r="O453" s="78"/>
    </row>
    <row r="454" spans="3:15" ht="56.25" customHeight="1">
      <c r="C454" s="76"/>
      <c r="D454" s="77"/>
      <c r="E454" s="77"/>
      <c r="F454" s="76"/>
      <c r="G454" s="76"/>
      <c r="H454" s="76"/>
      <c r="I454" s="76"/>
      <c r="J454" s="76"/>
      <c r="K454" s="76"/>
      <c r="L454" s="76"/>
      <c r="M454" s="76"/>
      <c r="N454" s="76"/>
      <c r="O454" s="78"/>
    </row>
    <row r="455" spans="3:15" ht="56.25" customHeight="1">
      <c r="C455" s="76"/>
      <c r="D455" s="77"/>
      <c r="E455" s="77"/>
      <c r="F455" s="76"/>
      <c r="G455" s="76"/>
      <c r="H455" s="76"/>
      <c r="I455" s="76"/>
      <c r="J455" s="76"/>
      <c r="K455" s="76"/>
      <c r="L455" s="76"/>
      <c r="M455" s="76"/>
      <c r="N455" s="76"/>
      <c r="O455" s="78"/>
    </row>
    <row r="456" spans="3:15" ht="56.25" customHeight="1">
      <c r="C456" s="76"/>
      <c r="D456" s="77"/>
      <c r="E456" s="77"/>
      <c r="F456" s="76"/>
      <c r="G456" s="76"/>
      <c r="H456" s="76"/>
      <c r="I456" s="76"/>
      <c r="J456" s="76"/>
      <c r="K456" s="76"/>
      <c r="L456" s="76"/>
      <c r="M456" s="76"/>
      <c r="N456" s="76"/>
      <c r="O456" s="78"/>
    </row>
    <row r="457" spans="3:15" ht="56.25" customHeight="1">
      <c r="C457" s="76"/>
      <c r="D457" s="77"/>
      <c r="E457" s="77"/>
      <c r="F457" s="76"/>
      <c r="G457" s="76"/>
      <c r="H457" s="76"/>
      <c r="I457" s="76"/>
      <c r="J457" s="76"/>
      <c r="K457" s="76"/>
      <c r="L457" s="76"/>
      <c r="M457" s="76"/>
      <c r="N457" s="76"/>
      <c r="O457" s="78"/>
    </row>
    <row r="458" spans="3:15" ht="56.25" customHeight="1">
      <c r="C458" s="76"/>
      <c r="D458" s="77"/>
      <c r="E458" s="77"/>
      <c r="F458" s="76"/>
      <c r="G458" s="76"/>
      <c r="H458" s="76"/>
      <c r="I458" s="76"/>
      <c r="J458" s="76"/>
      <c r="K458" s="76"/>
      <c r="L458" s="76"/>
      <c r="M458" s="76"/>
      <c r="N458" s="76"/>
      <c r="O458" s="78"/>
    </row>
    <row r="459" spans="3:15" ht="56.25" customHeight="1">
      <c r="C459" s="76"/>
      <c r="D459" s="77"/>
      <c r="E459" s="77"/>
      <c r="F459" s="76"/>
      <c r="G459" s="76"/>
      <c r="H459" s="76"/>
      <c r="I459" s="76"/>
      <c r="J459" s="76"/>
      <c r="K459" s="76"/>
      <c r="L459" s="76"/>
      <c r="M459" s="76"/>
      <c r="N459" s="76"/>
      <c r="O459" s="78"/>
    </row>
    <row r="460" spans="3:15" ht="56.25" customHeight="1">
      <c r="C460" s="76"/>
      <c r="D460" s="77"/>
      <c r="E460" s="77"/>
      <c r="F460" s="76"/>
      <c r="G460" s="76"/>
      <c r="H460" s="76"/>
      <c r="I460" s="76"/>
      <c r="J460" s="76"/>
      <c r="K460" s="76"/>
      <c r="L460" s="76"/>
      <c r="M460" s="76"/>
      <c r="N460" s="76"/>
      <c r="O460" s="78"/>
    </row>
    <row r="461" spans="3:15" ht="56.25" customHeight="1">
      <c r="C461" s="76"/>
      <c r="D461" s="77"/>
      <c r="E461" s="77"/>
      <c r="F461" s="76"/>
      <c r="G461" s="76"/>
      <c r="H461" s="76"/>
      <c r="I461" s="76"/>
      <c r="J461" s="76"/>
      <c r="K461" s="76"/>
      <c r="L461" s="76"/>
      <c r="M461" s="76"/>
      <c r="N461" s="76"/>
      <c r="O461" s="78"/>
    </row>
    <row r="462" spans="3:15" ht="56.25" customHeight="1">
      <c r="C462" s="76"/>
      <c r="D462" s="77"/>
      <c r="E462" s="77"/>
      <c r="F462" s="76"/>
      <c r="G462" s="76"/>
      <c r="H462" s="76"/>
      <c r="I462" s="76"/>
      <c r="J462" s="76"/>
      <c r="K462" s="76"/>
      <c r="L462" s="76"/>
      <c r="M462" s="76"/>
      <c r="N462" s="76"/>
      <c r="O462" s="78"/>
    </row>
    <row r="463" spans="3:15" ht="56.25" customHeight="1">
      <c r="C463" s="76"/>
      <c r="D463" s="77"/>
      <c r="E463" s="77"/>
      <c r="F463" s="76"/>
      <c r="G463" s="76"/>
      <c r="H463" s="76"/>
      <c r="I463" s="76"/>
      <c r="J463" s="76"/>
      <c r="K463" s="76"/>
      <c r="L463" s="76"/>
      <c r="M463" s="76"/>
      <c r="N463" s="76"/>
      <c r="O463" s="78"/>
    </row>
    <row r="464" spans="3:15" ht="56.25" customHeight="1">
      <c r="C464" s="76"/>
      <c r="D464" s="77"/>
      <c r="E464" s="77"/>
      <c r="F464" s="76"/>
      <c r="G464" s="76"/>
      <c r="H464" s="76"/>
      <c r="I464" s="76"/>
      <c r="J464" s="76"/>
      <c r="K464" s="76"/>
      <c r="L464" s="76"/>
      <c r="M464" s="76"/>
      <c r="N464" s="76"/>
      <c r="O464" s="78"/>
    </row>
    <row r="465" spans="3:15" ht="56.25" customHeight="1">
      <c r="C465" s="76"/>
      <c r="D465" s="77"/>
      <c r="E465" s="77"/>
      <c r="F465" s="76"/>
      <c r="G465" s="76"/>
      <c r="H465" s="76"/>
      <c r="I465" s="76"/>
      <c r="J465" s="76"/>
      <c r="K465" s="76"/>
      <c r="L465" s="76"/>
      <c r="M465" s="76"/>
      <c r="N465" s="76"/>
      <c r="O465" s="78"/>
    </row>
    <row r="466" spans="3:15" ht="56.25" customHeight="1">
      <c r="C466" s="76"/>
      <c r="D466" s="77"/>
      <c r="E466" s="77"/>
      <c r="F466" s="76"/>
      <c r="G466" s="76"/>
      <c r="H466" s="76"/>
      <c r="I466" s="76"/>
      <c r="J466" s="76"/>
      <c r="K466" s="76"/>
      <c r="L466" s="76"/>
      <c r="M466" s="76"/>
      <c r="N466" s="76"/>
      <c r="O466" s="78"/>
    </row>
    <row r="467" spans="3:15" ht="56.25" customHeight="1">
      <c r="C467" s="76"/>
      <c r="D467" s="77"/>
      <c r="E467" s="77"/>
      <c r="F467" s="76"/>
      <c r="G467" s="76"/>
      <c r="H467" s="76"/>
      <c r="I467" s="76"/>
      <c r="J467" s="76"/>
      <c r="K467" s="76"/>
      <c r="L467" s="76"/>
      <c r="M467" s="76"/>
      <c r="N467" s="76"/>
      <c r="O467" s="78"/>
    </row>
    <row r="468" spans="3:15" ht="56.25" customHeight="1">
      <c r="C468" s="76"/>
      <c r="D468" s="77"/>
      <c r="E468" s="77"/>
      <c r="F468" s="76"/>
      <c r="G468" s="76"/>
      <c r="H468" s="76"/>
      <c r="I468" s="76"/>
      <c r="J468" s="76"/>
      <c r="K468" s="76"/>
      <c r="L468" s="76"/>
      <c r="M468" s="76"/>
      <c r="N468" s="76"/>
      <c r="O468" s="78"/>
    </row>
    <row r="469" spans="3:15" ht="56.25" customHeight="1">
      <c r="C469" s="76"/>
      <c r="D469" s="77"/>
      <c r="E469" s="77"/>
      <c r="F469" s="76"/>
      <c r="G469" s="76"/>
      <c r="H469" s="76"/>
      <c r="I469" s="76"/>
      <c r="J469" s="76"/>
      <c r="K469" s="76"/>
      <c r="L469" s="76"/>
      <c r="M469" s="76"/>
      <c r="N469" s="76"/>
      <c r="O469" s="78"/>
    </row>
    <row r="470" spans="3:15" ht="56.25" customHeight="1">
      <c r="C470" s="76"/>
      <c r="D470" s="77"/>
      <c r="E470" s="77"/>
      <c r="F470" s="76"/>
      <c r="G470" s="76"/>
      <c r="H470" s="76"/>
      <c r="I470" s="76"/>
      <c r="J470" s="76"/>
      <c r="K470" s="76"/>
      <c r="L470" s="76"/>
      <c r="M470" s="76"/>
      <c r="N470" s="76"/>
      <c r="O470" s="78"/>
    </row>
    <row r="471" spans="3:15" ht="56.25" customHeight="1">
      <c r="C471" s="76"/>
      <c r="D471" s="77"/>
      <c r="E471" s="77"/>
      <c r="F471" s="76"/>
      <c r="G471" s="76"/>
      <c r="H471" s="76"/>
      <c r="I471" s="76"/>
      <c r="J471" s="76"/>
      <c r="K471" s="76"/>
      <c r="L471" s="76"/>
      <c r="M471" s="76"/>
      <c r="N471" s="76"/>
      <c r="O471" s="78"/>
    </row>
    <row r="472" spans="3:15" ht="56.25" customHeight="1">
      <c r="C472" s="76"/>
      <c r="D472" s="77"/>
      <c r="E472" s="77"/>
      <c r="F472" s="76"/>
      <c r="G472" s="76"/>
      <c r="H472" s="76"/>
      <c r="I472" s="76"/>
      <c r="J472" s="76"/>
      <c r="K472" s="76"/>
      <c r="L472" s="76"/>
      <c r="M472" s="76"/>
      <c r="N472" s="76"/>
      <c r="O472" s="78"/>
    </row>
    <row r="473" spans="3:15" ht="56.25" customHeight="1">
      <c r="C473" s="76"/>
      <c r="D473" s="77"/>
      <c r="E473" s="77"/>
      <c r="F473" s="76"/>
      <c r="G473" s="76"/>
      <c r="H473" s="76"/>
      <c r="I473" s="76"/>
      <c r="J473" s="76"/>
      <c r="K473" s="76"/>
      <c r="L473" s="76"/>
      <c r="M473" s="76"/>
      <c r="N473" s="76"/>
      <c r="O473" s="78"/>
    </row>
    <row r="474" spans="3:15" ht="56.25" customHeight="1">
      <c r="C474" s="76"/>
      <c r="D474" s="77"/>
      <c r="E474" s="77"/>
      <c r="F474" s="76"/>
      <c r="G474" s="76"/>
      <c r="H474" s="76"/>
      <c r="I474" s="76"/>
      <c r="J474" s="76"/>
      <c r="K474" s="76"/>
      <c r="L474" s="76"/>
      <c r="M474" s="76"/>
      <c r="N474" s="76"/>
      <c r="O474" s="78"/>
    </row>
    <row r="475" spans="3:15" ht="56.25" customHeight="1">
      <c r="C475" s="76"/>
      <c r="D475" s="77"/>
      <c r="E475" s="77"/>
      <c r="F475" s="76"/>
      <c r="G475" s="76"/>
      <c r="H475" s="76"/>
      <c r="I475" s="76"/>
      <c r="J475" s="76"/>
      <c r="K475" s="76"/>
      <c r="L475" s="76"/>
      <c r="M475" s="76"/>
      <c r="N475" s="76"/>
      <c r="O475" s="78"/>
    </row>
    <row r="476" spans="3:15" ht="56.25" customHeight="1">
      <c r="C476" s="76"/>
      <c r="D476" s="77"/>
      <c r="E476" s="77"/>
      <c r="F476" s="76"/>
      <c r="G476" s="76"/>
      <c r="H476" s="76"/>
      <c r="I476" s="76"/>
      <c r="J476" s="76"/>
      <c r="K476" s="76"/>
      <c r="L476" s="76"/>
      <c r="M476" s="76"/>
      <c r="N476" s="76"/>
      <c r="O476" s="78"/>
    </row>
    <row r="477" spans="3:15" ht="56.25" customHeight="1">
      <c r="C477" s="76"/>
      <c r="D477" s="77"/>
      <c r="E477" s="77"/>
      <c r="F477" s="76"/>
      <c r="G477" s="76"/>
      <c r="H477" s="76"/>
      <c r="I477" s="76"/>
      <c r="J477" s="76"/>
      <c r="K477" s="76"/>
      <c r="L477" s="76"/>
      <c r="M477" s="76"/>
      <c r="N477" s="76"/>
      <c r="O477" s="78"/>
    </row>
    <row r="478" spans="3:15" ht="56.25" customHeight="1">
      <c r="C478" s="76"/>
      <c r="D478" s="77"/>
      <c r="E478" s="77"/>
      <c r="F478" s="76"/>
      <c r="G478" s="76"/>
      <c r="H478" s="76"/>
      <c r="I478" s="76"/>
      <c r="J478" s="76"/>
      <c r="K478" s="76"/>
      <c r="L478" s="76"/>
      <c r="M478" s="76"/>
      <c r="N478" s="76"/>
      <c r="O478" s="78"/>
    </row>
    <row r="479" spans="3:15" ht="56.25" customHeight="1">
      <c r="C479" s="76"/>
      <c r="D479" s="77"/>
      <c r="E479" s="77"/>
      <c r="F479" s="76"/>
      <c r="G479" s="76"/>
      <c r="H479" s="76"/>
      <c r="I479" s="76"/>
      <c r="J479" s="76"/>
      <c r="K479" s="76"/>
      <c r="L479" s="76"/>
      <c r="M479" s="76"/>
      <c r="N479" s="76"/>
      <c r="O479" s="78"/>
    </row>
    <row r="480" spans="3:15" ht="56.25" customHeight="1">
      <c r="C480" s="76"/>
      <c r="D480" s="77"/>
      <c r="E480" s="77"/>
      <c r="F480" s="76"/>
      <c r="G480" s="76"/>
      <c r="H480" s="76"/>
      <c r="I480" s="76"/>
      <c r="J480" s="76"/>
      <c r="K480" s="76"/>
      <c r="L480" s="76"/>
      <c r="M480" s="76"/>
      <c r="N480" s="76"/>
      <c r="O480" s="78"/>
    </row>
    <row r="481" spans="3:15" ht="56.25" customHeight="1">
      <c r="C481" s="76"/>
      <c r="D481" s="77"/>
      <c r="E481" s="77"/>
      <c r="F481" s="76"/>
      <c r="G481" s="76"/>
      <c r="H481" s="76"/>
      <c r="I481" s="76"/>
      <c r="J481" s="76"/>
      <c r="K481" s="76"/>
      <c r="L481" s="76"/>
      <c r="M481" s="76"/>
      <c r="N481" s="76"/>
      <c r="O481" s="78"/>
    </row>
    <row r="482" spans="3:15" ht="56.25" customHeight="1">
      <c r="C482" s="76"/>
      <c r="D482" s="77"/>
      <c r="E482" s="77"/>
      <c r="F482" s="76"/>
      <c r="G482" s="76"/>
      <c r="H482" s="76"/>
      <c r="I482" s="76"/>
      <c r="J482" s="76"/>
      <c r="K482" s="76"/>
      <c r="L482" s="76"/>
      <c r="M482" s="76"/>
      <c r="N482" s="76"/>
      <c r="O482" s="78"/>
    </row>
    <row r="483" spans="3:15" ht="56.25" customHeight="1">
      <c r="C483" s="76"/>
      <c r="D483" s="77"/>
      <c r="E483" s="77"/>
      <c r="F483" s="76"/>
      <c r="G483" s="76"/>
      <c r="H483" s="76"/>
      <c r="I483" s="76"/>
      <c r="J483" s="76"/>
      <c r="K483" s="76"/>
      <c r="L483" s="76"/>
      <c r="M483" s="76"/>
      <c r="N483" s="76"/>
      <c r="O483" s="78"/>
    </row>
    <row r="484" spans="3:15" ht="56.25" customHeight="1">
      <c r="C484" s="76"/>
      <c r="D484" s="77"/>
      <c r="E484" s="77"/>
      <c r="F484" s="76"/>
      <c r="G484" s="76"/>
      <c r="H484" s="76"/>
      <c r="I484" s="76"/>
      <c r="J484" s="76"/>
      <c r="K484" s="76"/>
      <c r="L484" s="76"/>
      <c r="M484" s="76"/>
      <c r="N484" s="76"/>
      <c r="O484" s="78"/>
    </row>
    <row r="485" spans="3:15" ht="56.25" customHeight="1">
      <c r="C485" s="76"/>
      <c r="D485" s="77"/>
      <c r="E485" s="77"/>
      <c r="F485" s="76"/>
      <c r="G485" s="76"/>
      <c r="H485" s="76"/>
      <c r="I485" s="76"/>
      <c r="J485" s="76"/>
      <c r="K485" s="76"/>
      <c r="L485" s="76"/>
      <c r="M485" s="76"/>
      <c r="N485" s="76"/>
      <c r="O485" s="78"/>
    </row>
    <row r="486" spans="3:15" ht="56.25" customHeight="1">
      <c r="C486" s="76"/>
      <c r="D486" s="77"/>
      <c r="E486" s="77"/>
      <c r="F486" s="76"/>
      <c r="G486" s="76"/>
      <c r="H486" s="76"/>
      <c r="I486" s="76"/>
      <c r="J486" s="76"/>
      <c r="K486" s="76"/>
      <c r="L486" s="76"/>
      <c r="M486" s="76"/>
      <c r="N486" s="76"/>
      <c r="O486" s="78"/>
    </row>
    <row r="487" spans="3:15" ht="56.25" customHeight="1">
      <c r="C487" s="76"/>
      <c r="D487" s="77"/>
      <c r="E487" s="77"/>
      <c r="F487" s="76"/>
      <c r="G487" s="76"/>
      <c r="H487" s="76"/>
      <c r="I487" s="76"/>
      <c r="J487" s="76"/>
      <c r="K487" s="76"/>
      <c r="L487" s="76"/>
      <c r="M487" s="76"/>
      <c r="N487" s="76"/>
      <c r="O487" s="78"/>
    </row>
    <row r="488" spans="3:15" ht="56.25" customHeight="1">
      <c r="C488" s="76"/>
      <c r="D488" s="77"/>
      <c r="E488" s="77"/>
      <c r="F488" s="76"/>
      <c r="G488" s="76"/>
      <c r="H488" s="76"/>
      <c r="I488" s="76"/>
      <c r="J488" s="76"/>
      <c r="K488" s="76"/>
      <c r="L488" s="76"/>
      <c r="M488" s="76"/>
      <c r="N488" s="76"/>
      <c r="O488" s="78"/>
    </row>
    <row r="489" spans="3:15" ht="56.25" customHeight="1">
      <c r="C489" s="76"/>
      <c r="D489" s="77"/>
      <c r="E489" s="77"/>
      <c r="F489" s="76"/>
      <c r="G489" s="76"/>
      <c r="H489" s="76"/>
      <c r="I489" s="76"/>
      <c r="J489" s="76"/>
      <c r="K489" s="76"/>
      <c r="L489" s="76"/>
      <c r="M489" s="76"/>
      <c r="N489" s="76"/>
      <c r="O489" s="78"/>
    </row>
    <row r="490" spans="3:15" ht="56.25" customHeight="1">
      <c r="C490" s="76"/>
      <c r="D490" s="77"/>
      <c r="E490" s="77"/>
      <c r="F490" s="76"/>
      <c r="G490" s="76"/>
      <c r="H490" s="76"/>
      <c r="I490" s="76"/>
      <c r="J490" s="76"/>
      <c r="K490" s="76"/>
      <c r="L490" s="76"/>
      <c r="M490" s="76"/>
      <c r="N490" s="76"/>
      <c r="O490" s="78"/>
    </row>
    <row r="491" spans="3:15" ht="56.25" customHeight="1">
      <c r="C491" s="76"/>
      <c r="D491" s="77"/>
      <c r="E491" s="77"/>
      <c r="F491" s="76"/>
      <c r="G491" s="76"/>
      <c r="H491" s="76"/>
      <c r="I491" s="76"/>
      <c r="J491" s="76"/>
      <c r="K491" s="76"/>
      <c r="L491" s="76"/>
      <c r="M491" s="76"/>
      <c r="N491" s="76"/>
      <c r="O491" s="78"/>
    </row>
    <row r="492" spans="3:15" ht="56.25" customHeight="1">
      <c r="C492" s="76"/>
      <c r="D492" s="77"/>
      <c r="E492" s="77"/>
      <c r="F492" s="76"/>
      <c r="G492" s="76"/>
      <c r="H492" s="76"/>
      <c r="I492" s="76"/>
      <c r="J492" s="76"/>
      <c r="K492" s="76"/>
      <c r="L492" s="76"/>
      <c r="M492" s="76"/>
      <c r="N492" s="76"/>
      <c r="O492" s="78"/>
    </row>
    <row r="493" spans="3:15" ht="56.25" customHeight="1">
      <c r="C493" s="76"/>
      <c r="D493" s="77"/>
      <c r="E493" s="77"/>
      <c r="F493" s="76"/>
      <c r="G493" s="76"/>
      <c r="H493" s="76"/>
      <c r="I493" s="76"/>
      <c r="J493" s="76"/>
      <c r="K493" s="76"/>
      <c r="L493" s="76"/>
      <c r="M493" s="76"/>
      <c r="N493" s="76"/>
      <c r="O493" s="78"/>
    </row>
    <row r="494" spans="3:15" ht="56.25" customHeight="1">
      <c r="C494" s="76"/>
      <c r="D494" s="77"/>
      <c r="E494" s="77"/>
      <c r="F494" s="76"/>
      <c r="G494" s="76"/>
      <c r="H494" s="76"/>
      <c r="I494" s="76"/>
      <c r="J494" s="76"/>
      <c r="K494" s="76"/>
      <c r="L494" s="76"/>
      <c r="M494" s="76"/>
      <c r="N494" s="76"/>
      <c r="O494" s="78"/>
    </row>
    <row r="495" spans="3:15" ht="56.25" customHeight="1">
      <c r="C495" s="76"/>
      <c r="D495" s="77"/>
      <c r="E495" s="77"/>
      <c r="F495" s="76"/>
      <c r="G495" s="76"/>
      <c r="H495" s="76"/>
      <c r="I495" s="76"/>
      <c r="J495" s="76"/>
      <c r="K495" s="76"/>
      <c r="L495" s="76"/>
      <c r="M495" s="76"/>
      <c r="N495" s="76"/>
      <c r="O495" s="78"/>
    </row>
    <row r="496" spans="3:15" ht="56.25" customHeight="1">
      <c r="C496" s="76"/>
      <c r="D496" s="77"/>
      <c r="E496" s="77"/>
      <c r="F496" s="76"/>
      <c r="G496" s="76"/>
      <c r="H496" s="76"/>
      <c r="I496" s="76"/>
      <c r="J496" s="76"/>
      <c r="K496" s="76"/>
      <c r="L496" s="76"/>
      <c r="M496" s="76"/>
      <c r="N496" s="76"/>
      <c r="O496" s="78"/>
    </row>
    <row r="497" spans="3:15" ht="56.25" customHeight="1">
      <c r="C497" s="76"/>
      <c r="D497" s="77"/>
      <c r="E497" s="77"/>
      <c r="F497" s="76"/>
      <c r="G497" s="76"/>
      <c r="H497" s="76"/>
      <c r="I497" s="76"/>
      <c r="J497" s="76"/>
      <c r="K497" s="76"/>
      <c r="L497" s="76"/>
      <c r="M497" s="76"/>
      <c r="N497" s="76"/>
      <c r="O497" s="78"/>
    </row>
    <row r="498" spans="3:15" ht="56.25" customHeight="1">
      <c r="C498" s="76"/>
      <c r="D498" s="77"/>
      <c r="E498" s="77"/>
      <c r="F498" s="76"/>
      <c r="G498" s="76"/>
      <c r="H498" s="76"/>
      <c r="I498" s="76"/>
      <c r="J498" s="76"/>
      <c r="K498" s="76"/>
      <c r="L498" s="76"/>
      <c r="M498" s="76"/>
      <c r="N498" s="76"/>
      <c r="O498" s="78"/>
    </row>
    <row r="499" spans="3:15" ht="56.25" customHeight="1">
      <c r="C499" s="76"/>
      <c r="D499" s="77"/>
      <c r="E499" s="77"/>
      <c r="F499" s="76"/>
      <c r="G499" s="76"/>
      <c r="H499" s="76"/>
      <c r="I499" s="76"/>
      <c r="J499" s="76"/>
      <c r="K499" s="76"/>
      <c r="L499" s="76"/>
      <c r="M499" s="76"/>
      <c r="N499" s="76"/>
      <c r="O499" s="78"/>
    </row>
    <row r="500" spans="3:15" ht="56.25" customHeight="1">
      <c r="C500" s="76"/>
      <c r="D500" s="77"/>
      <c r="E500" s="77"/>
      <c r="F500" s="76"/>
      <c r="G500" s="76"/>
      <c r="H500" s="76"/>
      <c r="I500" s="76"/>
      <c r="J500" s="76"/>
      <c r="K500" s="76"/>
      <c r="L500" s="76"/>
      <c r="M500" s="76"/>
      <c r="N500" s="76"/>
      <c r="O500" s="78"/>
    </row>
    <row r="501" spans="3:15" ht="56.25" customHeight="1">
      <c r="C501" s="76"/>
      <c r="D501" s="77"/>
      <c r="E501" s="77"/>
      <c r="F501" s="76"/>
      <c r="G501" s="76"/>
      <c r="H501" s="76"/>
      <c r="I501" s="76"/>
      <c r="J501" s="76"/>
      <c r="K501" s="76"/>
      <c r="L501" s="76"/>
      <c r="M501" s="76"/>
      <c r="N501" s="76"/>
      <c r="O501" s="78"/>
    </row>
    <row r="502" spans="3:15" ht="56.25" customHeight="1">
      <c r="C502" s="76"/>
      <c r="D502" s="77"/>
      <c r="E502" s="77"/>
      <c r="F502" s="76"/>
      <c r="G502" s="76"/>
      <c r="H502" s="76"/>
      <c r="I502" s="76"/>
      <c r="J502" s="76"/>
      <c r="K502" s="76"/>
      <c r="L502" s="76"/>
      <c r="M502" s="76"/>
      <c r="N502" s="76"/>
      <c r="O502" s="78"/>
    </row>
    <row r="503" spans="3:15" ht="56.25" customHeight="1">
      <c r="C503" s="76"/>
      <c r="D503" s="77"/>
      <c r="E503" s="77"/>
      <c r="F503" s="76"/>
      <c r="G503" s="76"/>
      <c r="H503" s="76"/>
      <c r="I503" s="76"/>
      <c r="J503" s="76"/>
      <c r="K503" s="76"/>
      <c r="L503" s="76"/>
      <c r="M503" s="76"/>
      <c r="N503" s="76"/>
      <c r="O503" s="78"/>
    </row>
    <row r="504" spans="3:15" ht="56.25" customHeight="1">
      <c r="C504" s="76"/>
      <c r="D504" s="77"/>
      <c r="E504" s="77"/>
      <c r="F504" s="76"/>
      <c r="G504" s="76"/>
      <c r="H504" s="76"/>
      <c r="I504" s="76"/>
      <c r="J504" s="76"/>
      <c r="K504" s="76"/>
      <c r="L504" s="76"/>
      <c r="M504" s="76"/>
      <c r="N504" s="76"/>
      <c r="O504" s="78"/>
    </row>
  </sheetData>
  <sheetProtection formatCells="0" formatColumns="0" formatRows="0" sort="0" autoFilter="0"/>
  <phoneticPr fontId="2"/>
  <hyperlinks>
    <hyperlink ref="P1" location="INDEX!A1" display="INDEX" xr:uid="{01644FEA-2FC7-4214-B68C-291E77526D72}"/>
  </hyperlinks>
  <printOptions horizontalCentered="1" verticalCentered="1"/>
  <pageMargins left="0.23622047244094491" right="0.23622047244094491" top="0.74803149606299213" bottom="0.74803149606299213" header="0.31496062992125984" footer="0.31496062992125984"/>
  <pageSetup paperSize="9" scale="67" fitToHeight="0" orientation="landscape" r:id="rId1"/>
  <headerFooter>
    <oddHeader>&amp;L&amp;"Meiryo UI,標準"&amp;20（様式４－３）　欧文原著</oddHeader>
    <oddFooter>&amp;R&amp;"Meiryo UI,標準"&amp;16&amp;P　／　&amp;N</oddFooter>
  </headerFooter>
  <rowBreaks count="29" manualBreakCount="29">
    <brk id="12" max="17" man="1"/>
    <brk id="22" max="17" man="1"/>
    <brk id="32" max="17" man="1"/>
    <brk id="42" max="17" man="1"/>
    <brk id="52" max="17" man="1"/>
    <brk id="62" max="17" man="1"/>
    <brk id="72" max="17" man="1"/>
    <brk id="82" max="17" man="1"/>
    <brk id="92" max="17" man="1"/>
    <brk id="102" max="17" man="1"/>
    <brk id="112" max="17" man="1"/>
    <brk id="122" max="17" man="1"/>
    <brk id="132" max="17" man="1"/>
    <brk id="142" max="17" man="1"/>
    <brk id="152" max="17" man="1"/>
    <brk id="162" max="17" man="1"/>
    <brk id="172" max="17" man="1"/>
    <brk id="182" max="17" man="1"/>
    <brk id="192" max="17" man="1"/>
    <brk id="202" max="17" man="1"/>
    <brk id="212" max="17" man="1"/>
    <brk id="222" max="17" man="1"/>
    <brk id="232" max="17" man="1"/>
    <brk id="242" max="17" man="1"/>
    <brk id="252" max="17" man="1"/>
    <brk id="262" max="17" man="1"/>
    <brk id="272" max="17" man="1"/>
    <brk id="282" max="17" man="1"/>
    <brk id="292" max="17" man="1"/>
  </rowBreaks>
  <extLst>
    <ext xmlns:x14="http://schemas.microsoft.com/office/spreadsheetml/2009/9/main" uri="{CCE6A557-97BC-4b89-ADB6-D9C93CAAB3DF}">
      <x14:dataValidations xmlns:xm="http://schemas.microsoft.com/office/excel/2006/main" count="5">
        <x14:dataValidation type="list" allowBlank="1" showInputMessage="1" showErrorMessage="1" xr:uid="{EC78A421-3110-47C7-A631-629EF9412B90}">
          <x14:formula1>
            <xm:f>PDL!$A$2:$A$5</xm:f>
          </x14:formula1>
          <xm:sqref>H3:H302</xm:sqref>
        </x14:dataValidation>
        <x14:dataValidation type="list" allowBlank="1" showInputMessage="1" showErrorMessage="1" xr:uid="{B5B18694-25F2-4C76-8256-D97049938F22}">
          <x14:formula1>
            <xm:f>PDL!$B$2:$B$3</xm:f>
          </x14:formula1>
          <xm:sqref>I3:I302</xm:sqref>
        </x14:dataValidation>
        <x14:dataValidation type="list" allowBlank="1" showInputMessage="1" showErrorMessage="1" xr:uid="{8B3A14F2-EB41-4140-A27F-1F9B9E13EB72}">
          <x14:formula1>
            <xm:f>PDL!$D$2:$D$3</xm:f>
          </x14:formula1>
          <xm:sqref>M3:M302</xm:sqref>
        </x14:dataValidation>
        <x14:dataValidation type="list" allowBlank="1" showInputMessage="1" showErrorMessage="1" xr:uid="{2577895E-12B4-4666-98B7-A08BD3B11B5E}">
          <x14:formula1>
            <xm:f>PDL!$E$2:$E$3</xm:f>
          </x14:formula1>
          <xm:sqref>N3:N302</xm:sqref>
        </x14:dataValidation>
        <x14:dataValidation type="list" allowBlank="1" showInputMessage="1" showErrorMessage="1" xr:uid="{6F48CAA7-D08C-44C1-AAEA-9C54D88126F5}">
          <x14:formula1>
            <xm:f>PDL!$C$2:$C$3</xm:f>
          </x14:formula1>
          <xm:sqref>J3:J302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8F0A3-72FF-43FC-B9EB-87293C96578F}">
  <sheetPr>
    <pageSetUpPr fitToPage="1"/>
  </sheetPr>
  <dimension ref="A1:R302"/>
  <sheetViews>
    <sheetView view="pageBreakPreview" zoomScale="55" zoomScaleNormal="55" zoomScaleSheetLayoutView="55" zoomScalePageLayoutView="70" workbookViewId="0">
      <selection activeCell="C3" sqref="C3"/>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7" width="7.5" style="9" customWidth="1"/>
    <col min="18" max="18" width="7.5" style="5" customWidth="1"/>
    <col min="19" max="16384" width="9" style="5"/>
  </cols>
  <sheetData>
    <row r="1" spans="1:18" s="18" customFormat="1" ht="56.25" customHeight="1">
      <c r="A1" s="16"/>
      <c r="B1" s="25" t="s">
        <v>35</v>
      </c>
      <c r="C1" s="60" t="str">
        <f ca="1">RIGHT(CELL("filename",A1),LEN(CELL("filename",A1))-FIND("]",CELL("filename",A1)))</f>
        <v>様式４－３　欧文原著ダミーデータ</v>
      </c>
      <c r="D1" s="17" t="str">
        <f>IF(INDEX!B3="","",INDEX!B3)</f>
        <v/>
      </c>
      <c r="E1" s="17" t="str">
        <f>IF(INDEX!B5="","",INDEX!B5)</f>
        <v/>
      </c>
      <c r="F1" s="16"/>
      <c r="G1" s="16"/>
      <c r="H1" s="16"/>
      <c r="I1" s="16"/>
      <c r="J1" s="16"/>
      <c r="K1" s="16"/>
      <c r="L1" s="16"/>
      <c r="M1" s="9"/>
      <c r="N1" s="9"/>
      <c r="O1" s="9"/>
      <c r="P1" s="9"/>
      <c r="Q1" s="9"/>
    </row>
    <row r="2" spans="1:18" ht="27.75" customHeight="1" thickBot="1">
      <c r="A2" s="14" t="s">
        <v>0</v>
      </c>
      <c r="B2" s="24" t="s">
        <v>34</v>
      </c>
      <c r="C2" s="14" t="s">
        <v>6</v>
      </c>
      <c r="D2" s="15" t="s">
        <v>7</v>
      </c>
      <c r="E2" s="15" t="s">
        <v>8</v>
      </c>
      <c r="F2" s="14" t="s">
        <v>1</v>
      </c>
      <c r="G2" s="14" t="s">
        <v>9</v>
      </c>
      <c r="H2" s="14" t="s">
        <v>10</v>
      </c>
      <c r="I2" s="14" t="s">
        <v>11</v>
      </c>
      <c r="J2" s="14" t="s">
        <v>12</v>
      </c>
      <c r="K2" s="14" t="s">
        <v>13</v>
      </c>
      <c r="L2" s="14" t="s">
        <v>15</v>
      </c>
      <c r="M2" s="14" t="s">
        <v>28</v>
      </c>
      <c r="N2" s="14" t="s">
        <v>2</v>
      </c>
      <c r="O2" s="56" t="s">
        <v>27</v>
      </c>
      <c r="P2" s="56" t="s">
        <v>100</v>
      </c>
      <c r="Q2" s="56" t="s">
        <v>101</v>
      </c>
      <c r="R2" s="14" t="s">
        <v>98</v>
      </c>
    </row>
    <row r="3" spans="1:18" ht="60" customHeight="1" thickTop="1">
      <c r="A3" s="12">
        <v>1</v>
      </c>
      <c r="B3" s="12">
        <f>INDEX!$B$5</f>
        <v>0</v>
      </c>
      <c r="C3" s="12"/>
      <c r="D3" s="13"/>
      <c r="E3" s="13"/>
      <c r="F3" s="12">
        <v>1981</v>
      </c>
      <c r="G3" s="12"/>
      <c r="H3" s="12"/>
      <c r="I3" s="12"/>
      <c r="J3" s="12"/>
      <c r="K3" s="12"/>
      <c r="L3" s="6" t="s">
        <v>16</v>
      </c>
      <c r="M3" s="6"/>
      <c r="N3" s="21">
        <v>1.234</v>
      </c>
      <c r="O3" s="57">
        <v>0.5</v>
      </c>
      <c r="P3" s="57"/>
      <c r="Q3" s="57"/>
      <c r="R3" s="23"/>
    </row>
    <row r="4" spans="1:18" ht="60" customHeight="1">
      <c r="A4" s="6">
        <v>2</v>
      </c>
      <c r="B4" s="12">
        <f>INDEX!$B$5</f>
        <v>0</v>
      </c>
      <c r="C4" s="6"/>
      <c r="D4" s="11"/>
      <c r="E4" s="11"/>
      <c r="F4" s="6">
        <v>1981</v>
      </c>
      <c r="G4" s="6"/>
      <c r="H4" s="6"/>
      <c r="I4" s="6"/>
      <c r="J4" s="6"/>
      <c r="K4" s="6"/>
      <c r="L4" s="6" t="s">
        <v>16</v>
      </c>
      <c r="M4" s="6"/>
      <c r="N4" s="20">
        <v>4.3209999999999997</v>
      </c>
      <c r="O4" s="58">
        <v>1.0249999999999999</v>
      </c>
      <c r="P4" s="58"/>
      <c r="Q4" s="58"/>
      <c r="R4" s="8"/>
    </row>
    <row r="5" spans="1:18" ht="60" customHeight="1">
      <c r="A5" s="6">
        <v>3</v>
      </c>
      <c r="B5" s="12">
        <f>INDEX!$B$5</f>
        <v>0</v>
      </c>
      <c r="C5" s="6"/>
      <c r="D5" s="11"/>
      <c r="E5" s="11"/>
      <c r="F5" s="6">
        <v>1982</v>
      </c>
      <c r="G5" s="6"/>
      <c r="H5" s="6"/>
      <c r="I5" s="6"/>
      <c r="J5" s="6"/>
      <c r="K5" s="6"/>
      <c r="L5" s="6" t="s">
        <v>16</v>
      </c>
      <c r="M5" s="6"/>
      <c r="N5" s="20">
        <v>2.5</v>
      </c>
      <c r="O5" s="58">
        <v>1.1000000000000001</v>
      </c>
      <c r="P5" s="58"/>
      <c r="Q5" s="58"/>
      <c r="R5" s="8"/>
    </row>
    <row r="6" spans="1:18" ht="60" customHeight="1">
      <c r="A6" s="6">
        <v>4</v>
      </c>
      <c r="B6" s="12">
        <f>INDEX!$B$5</f>
        <v>0</v>
      </c>
      <c r="C6" s="6"/>
      <c r="D6" s="11"/>
      <c r="E6" s="11"/>
      <c r="F6" s="6">
        <v>1983</v>
      </c>
      <c r="G6" s="6"/>
      <c r="H6" s="6"/>
      <c r="I6" s="6"/>
      <c r="J6" s="6"/>
      <c r="K6" s="6"/>
      <c r="L6" s="6" t="s">
        <v>16</v>
      </c>
      <c r="M6" s="6"/>
      <c r="N6" s="20">
        <v>5.5</v>
      </c>
      <c r="O6" s="58">
        <v>1.5</v>
      </c>
      <c r="P6" s="58"/>
      <c r="Q6" s="58"/>
      <c r="R6" s="8"/>
    </row>
    <row r="7" spans="1:18" ht="60" customHeight="1">
      <c r="A7" s="6">
        <v>5</v>
      </c>
      <c r="B7" s="12">
        <f>INDEX!$B$5</f>
        <v>0</v>
      </c>
      <c r="C7" s="6"/>
      <c r="D7" s="11"/>
      <c r="E7" s="11"/>
      <c r="F7" s="6">
        <v>1985</v>
      </c>
      <c r="G7" s="6"/>
      <c r="H7" s="6"/>
      <c r="I7" s="6"/>
      <c r="J7" s="6"/>
      <c r="K7" s="6"/>
      <c r="L7" s="6" t="s">
        <v>16</v>
      </c>
      <c r="M7" s="6"/>
      <c r="N7" s="20">
        <v>12.75</v>
      </c>
      <c r="O7" s="58">
        <v>1.25</v>
      </c>
      <c r="P7" s="58"/>
      <c r="Q7" s="58"/>
      <c r="R7" s="8"/>
    </row>
    <row r="8" spans="1:18" ht="60" customHeight="1">
      <c r="A8" s="6">
        <v>6</v>
      </c>
      <c r="B8" s="12">
        <f>INDEX!$B$5</f>
        <v>0</v>
      </c>
      <c r="C8" s="6"/>
      <c r="D8" s="11"/>
      <c r="E8" s="11"/>
      <c r="F8" s="6">
        <v>1985</v>
      </c>
      <c r="G8" s="6"/>
      <c r="H8" s="6"/>
      <c r="I8" s="6"/>
      <c r="J8" s="6"/>
      <c r="K8" s="6"/>
      <c r="L8" s="6" t="s">
        <v>16</v>
      </c>
      <c r="M8" s="6"/>
      <c r="N8" s="20">
        <v>15.5</v>
      </c>
      <c r="O8" s="58">
        <v>1.75</v>
      </c>
      <c r="P8" s="58"/>
      <c r="Q8" s="58"/>
      <c r="R8" s="8"/>
    </row>
    <row r="9" spans="1:18" ht="60" customHeight="1">
      <c r="A9" s="6">
        <v>7</v>
      </c>
      <c r="B9" s="12">
        <f>INDEX!$B$5</f>
        <v>0</v>
      </c>
      <c r="C9" s="6"/>
      <c r="D9" s="11"/>
      <c r="E9" s="11"/>
      <c r="F9" s="6">
        <v>1986</v>
      </c>
      <c r="G9" s="6"/>
      <c r="H9" s="6"/>
      <c r="I9" s="6"/>
      <c r="J9" s="6"/>
      <c r="K9" s="6"/>
      <c r="L9" s="6" t="s">
        <v>16</v>
      </c>
      <c r="M9" s="6"/>
      <c r="N9" s="20">
        <v>22.5</v>
      </c>
      <c r="O9" s="58">
        <v>2</v>
      </c>
      <c r="P9" s="58"/>
      <c r="Q9" s="58"/>
      <c r="R9" s="8"/>
    </row>
    <row r="10" spans="1:18" ht="60" customHeight="1">
      <c r="A10" s="6">
        <v>8</v>
      </c>
      <c r="B10" s="12">
        <f>INDEX!$B$5</f>
        <v>0</v>
      </c>
      <c r="C10" s="6"/>
      <c r="D10" s="11"/>
      <c r="E10" s="11"/>
      <c r="F10" s="6">
        <v>1987</v>
      </c>
      <c r="G10" s="6"/>
      <c r="H10" s="6"/>
      <c r="I10" s="6"/>
      <c r="J10" s="6"/>
      <c r="K10" s="6"/>
      <c r="L10" s="6" t="s">
        <v>16</v>
      </c>
      <c r="M10" s="6"/>
      <c r="N10" s="20">
        <v>37.5</v>
      </c>
      <c r="O10" s="58">
        <v>2.25</v>
      </c>
      <c r="P10" s="58"/>
      <c r="Q10" s="58"/>
      <c r="R10" s="8"/>
    </row>
    <row r="11" spans="1:18" ht="60" customHeight="1">
      <c r="A11" s="6">
        <v>9</v>
      </c>
      <c r="B11" s="12">
        <f>INDEX!$B$5</f>
        <v>0</v>
      </c>
      <c r="C11" s="6"/>
      <c r="D11" s="11"/>
      <c r="E11" s="11"/>
      <c r="F11" s="6">
        <v>1989</v>
      </c>
      <c r="G11" s="6"/>
      <c r="H11" s="6"/>
      <c r="I11" s="6"/>
      <c r="J11" s="6"/>
      <c r="K11" s="6"/>
      <c r="L11" s="6" t="s">
        <v>16</v>
      </c>
      <c r="M11" s="6"/>
      <c r="N11" s="20">
        <v>21.5</v>
      </c>
      <c r="O11" s="58">
        <v>1.9550000000000001</v>
      </c>
      <c r="P11" s="58"/>
      <c r="Q11" s="58"/>
      <c r="R11" s="8"/>
    </row>
    <row r="12" spans="1:18" ht="60" customHeight="1">
      <c r="A12" s="6">
        <v>10</v>
      </c>
      <c r="B12" s="12">
        <f>INDEX!$B$5</f>
        <v>0</v>
      </c>
      <c r="C12" s="6"/>
      <c r="D12" s="11"/>
      <c r="E12" s="11"/>
      <c r="F12" s="6">
        <v>1991</v>
      </c>
      <c r="G12" s="6"/>
      <c r="H12" s="6"/>
      <c r="I12" s="6"/>
      <c r="J12" s="6"/>
      <c r="K12" s="6"/>
      <c r="L12" s="6" t="s">
        <v>30</v>
      </c>
      <c r="M12" s="6"/>
      <c r="N12" s="20">
        <v>35.25</v>
      </c>
      <c r="O12" s="58">
        <v>2.3149999999999999</v>
      </c>
      <c r="P12" s="58"/>
      <c r="Q12" s="58"/>
      <c r="R12" s="8"/>
    </row>
    <row r="13" spans="1:18" ht="60" customHeight="1">
      <c r="A13" s="6">
        <v>11</v>
      </c>
      <c r="B13" s="12">
        <f>INDEX!$B$5</f>
        <v>0</v>
      </c>
      <c r="C13" s="6"/>
      <c r="D13" s="11"/>
      <c r="E13" s="11"/>
      <c r="F13" s="6">
        <v>1995</v>
      </c>
      <c r="G13" s="6"/>
      <c r="H13" s="6"/>
      <c r="I13" s="6"/>
      <c r="J13" s="6"/>
      <c r="K13" s="6"/>
      <c r="L13" s="6" t="s">
        <v>16</v>
      </c>
      <c r="M13" s="6"/>
      <c r="N13" s="20">
        <v>11.5</v>
      </c>
      <c r="O13" s="58">
        <v>1.45</v>
      </c>
      <c r="P13" s="58"/>
      <c r="Q13" s="58"/>
      <c r="R13" s="8"/>
    </row>
    <row r="14" spans="1:18" ht="60" customHeight="1">
      <c r="A14" s="6">
        <v>12</v>
      </c>
      <c r="B14" s="12">
        <f>INDEX!$B$5</f>
        <v>0</v>
      </c>
      <c r="C14" s="6"/>
      <c r="D14" s="11"/>
      <c r="E14" s="11"/>
      <c r="F14" s="6">
        <v>1996</v>
      </c>
      <c r="G14" s="6"/>
      <c r="H14" s="6"/>
      <c r="I14" s="6"/>
      <c r="J14" s="6"/>
      <c r="K14" s="6"/>
      <c r="L14" s="6" t="s">
        <v>16</v>
      </c>
      <c r="M14" s="6"/>
      <c r="N14" s="20">
        <v>5.6</v>
      </c>
      <c r="O14" s="58">
        <v>2.5</v>
      </c>
      <c r="P14" s="58"/>
      <c r="Q14" s="58"/>
      <c r="R14" s="8"/>
    </row>
    <row r="15" spans="1:18" ht="60" customHeight="1">
      <c r="A15" s="6">
        <v>13</v>
      </c>
      <c r="B15" s="12">
        <f>INDEX!$B$5</f>
        <v>0</v>
      </c>
      <c r="C15" s="6"/>
      <c r="D15" s="11"/>
      <c r="E15" s="11"/>
      <c r="F15" s="6">
        <v>1997</v>
      </c>
      <c r="G15" s="6"/>
      <c r="H15" s="6"/>
      <c r="I15" s="6"/>
      <c r="J15" s="6"/>
      <c r="K15" s="6"/>
      <c r="L15" s="6" t="s">
        <v>30</v>
      </c>
      <c r="M15" s="6"/>
      <c r="N15" s="20">
        <v>11.5</v>
      </c>
      <c r="O15" s="58">
        <v>1.45</v>
      </c>
      <c r="P15" s="58"/>
      <c r="Q15" s="58"/>
      <c r="R15" s="8"/>
    </row>
    <row r="16" spans="1:18" ht="60" customHeight="1">
      <c r="A16" s="6">
        <v>14</v>
      </c>
      <c r="B16" s="12">
        <f>INDEX!$B$5</f>
        <v>0</v>
      </c>
      <c r="C16" s="6"/>
      <c r="D16" s="11"/>
      <c r="E16" s="11"/>
      <c r="F16" s="6">
        <v>1998</v>
      </c>
      <c r="G16" s="6"/>
      <c r="H16" s="6"/>
      <c r="I16" s="6"/>
      <c r="J16" s="6"/>
      <c r="K16" s="6"/>
      <c r="L16" s="6" t="s">
        <v>32</v>
      </c>
      <c r="M16" s="6"/>
      <c r="N16" s="20">
        <v>5.6</v>
      </c>
      <c r="O16" s="58">
        <v>0.8</v>
      </c>
      <c r="P16" s="58"/>
      <c r="Q16" s="58"/>
      <c r="R16" s="8"/>
    </row>
    <row r="17" spans="1:18" ht="60" customHeight="1">
      <c r="A17" s="6">
        <v>15</v>
      </c>
      <c r="B17" s="12">
        <f>INDEX!$B$5</f>
        <v>0</v>
      </c>
      <c r="C17" s="6"/>
      <c r="D17" s="11"/>
      <c r="E17" s="11"/>
      <c r="F17" s="6">
        <v>1999</v>
      </c>
      <c r="G17" s="6"/>
      <c r="H17" s="6"/>
      <c r="I17" s="6"/>
      <c r="J17" s="6"/>
      <c r="K17" s="6"/>
      <c r="L17" s="6" t="s">
        <v>32</v>
      </c>
      <c r="M17" s="6"/>
      <c r="N17" s="20">
        <v>11.4</v>
      </c>
      <c r="O17" s="58">
        <v>1</v>
      </c>
      <c r="P17" s="58"/>
      <c r="Q17" s="58"/>
      <c r="R17" s="8"/>
    </row>
    <row r="18" spans="1:18" ht="60" customHeight="1">
      <c r="A18" s="6">
        <v>16</v>
      </c>
      <c r="B18" s="12">
        <f>INDEX!$B$5</f>
        <v>0</v>
      </c>
      <c r="C18" s="6"/>
      <c r="D18" s="11"/>
      <c r="E18" s="11"/>
      <c r="F18" s="6">
        <v>2000</v>
      </c>
      <c r="G18" s="6"/>
      <c r="H18" s="6"/>
      <c r="I18" s="6"/>
      <c r="J18" s="6"/>
      <c r="K18" s="6"/>
      <c r="L18" s="6" t="s">
        <v>32</v>
      </c>
      <c r="M18" s="6"/>
      <c r="N18" s="20">
        <v>11.4</v>
      </c>
      <c r="O18" s="58">
        <v>1</v>
      </c>
      <c r="P18" s="58"/>
      <c r="Q18" s="58"/>
      <c r="R18" s="8"/>
    </row>
    <row r="19" spans="1:18" ht="60" customHeight="1">
      <c r="A19" s="6">
        <v>17</v>
      </c>
      <c r="B19" s="12">
        <f>INDEX!$B$5</f>
        <v>0</v>
      </c>
      <c r="C19" s="6"/>
      <c r="D19" s="11"/>
      <c r="E19" s="11"/>
      <c r="F19" s="6">
        <v>2001</v>
      </c>
      <c r="G19" s="6"/>
      <c r="H19" s="6"/>
      <c r="I19" s="6"/>
      <c r="J19" s="6"/>
      <c r="K19" s="6"/>
      <c r="L19" s="6" t="s">
        <v>30</v>
      </c>
      <c r="M19" s="6"/>
      <c r="N19" s="20">
        <v>11.542</v>
      </c>
      <c r="O19" s="58">
        <v>1.0509999999999999</v>
      </c>
      <c r="P19" s="58"/>
      <c r="Q19" s="58"/>
      <c r="R19" s="8"/>
    </row>
    <row r="20" spans="1:18" ht="60" customHeight="1">
      <c r="A20" s="6">
        <v>18</v>
      </c>
      <c r="B20" s="12">
        <f>INDEX!$B$5</f>
        <v>0</v>
      </c>
      <c r="C20" s="6"/>
      <c r="D20" s="11"/>
      <c r="E20" s="11"/>
      <c r="F20" s="6">
        <v>2001</v>
      </c>
      <c r="G20" s="6"/>
      <c r="H20" s="6"/>
      <c r="I20" s="6"/>
      <c r="J20" s="6"/>
      <c r="K20" s="6"/>
      <c r="L20" s="6" t="s">
        <v>30</v>
      </c>
      <c r="M20" s="6"/>
      <c r="N20" s="20">
        <v>11.542</v>
      </c>
      <c r="O20" s="58">
        <v>1.0509999999999999</v>
      </c>
      <c r="P20" s="58"/>
      <c r="Q20" s="58"/>
      <c r="R20" s="8"/>
    </row>
    <row r="21" spans="1:18" ht="60" customHeight="1">
      <c r="A21" s="6">
        <v>19</v>
      </c>
      <c r="B21" s="12">
        <f>INDEX!$B$5</f>
        <v>0</v>
      </c>
      <c r="C21" s="6"/>
      <c r="D21" s="11"/>
      <c r="E21" s="11"/>
      <c r="F21" s="6">
        <v>2002</v>
      </c>
      <c r="G21" s="6"/>
      <c r="H21" s="6"/>
      <c r="I21" s="6"/>
      <c r="J21" s="6"/>
      <c r="K21" s="6"/>
      <c r="L21" s="6" t="s">
        <v>16</v>
      </c>
      <c r="M21" s="6"/>
      <c r="N21" s="20">
        <v>11.5</v>
      </c>
      <c r="O21" s="58">
        <v>1.45</v>
      </c>
      <c r="P21" s="58"/>
      <c r="Q21" s="58"/>
      <c r="R21" s="8"/>
    </row>
    <row r="22" spans="1:18" ht="60" customHeight="1">
      <c r="A22" s="6">
        <v>20</v>
      </c>
      <c r="B22" s="12">
        <f>INDEX!$B$5</f>
        <v>0</v>
      </c>
      <c r="C22" s="6"/>
      <c r="D22" s="11"/>
      <c r="E22" s="11"/>
      <c r="F22" s="6">
        <v>2002</v>
      </c>
      <c r="G22" s="6"/>
      <c r="H22" s="6"/>
      <c r="I22" s="6"/>
      <c r="J22" s="6"/>
      <c r="K22" s="6"/>
      <c r="L22" s="6" t="s">
        <v>16</v>
      </c>
      <c r="M22" s="6"/>
      <c r="N22" s="20">
        <v>4.3209999999999997</v>
      </c>
      <c r="O22" s="58">
        <v>1.0249999999999999</v>
      </c>
      <c r="P22" s="58"/>
      <c r="Q22" s="58"/>
      <c r="R22" s="8"/>
    </row>
    <row r="23" spans="1:18" ht="60" customHeight="1">
      <c r="A23" s="6">
        <v>21</v>
      </c>
      <c r="B23" s="12">
        <f>INDEX!$B$5</f>
        <v>0</v>
      </c>
      <c r="C23" s="6"/>
      <c r="D23" s="11"/>
      <c r="E23" s="11"/>
      <c r="F23" s="6">
        <v>2002</v>
      </c>
      <c r="G23" s="6"/>
      <c r="H23" s="6"/>
      <c r="I23" s="6"/>
      <c r="J23" s="6"/>
      <c r="K23" s="6"/>
      <c r="L23" s="6" t="s">
        <v>16</v>
      </c>
      <c r="M23" s="6"/>
      <c r="N23" s="20">
        <v>4.3209999999999997</v>
      </c>
      <c r="O23" s="58">
        <v>1.0249999999999999</v>
      </c>
      <c r="P23" s="58"/>
      <c r="Q23" s="58"/>
      <c r="R23" s="8"/>
    </row>
    <row r="24" spans="1:18" ht="60" customHeight="1">
      <c r="A24" s="6">
        <v>22</v>
      </c>
      <c r="B24" s="12">
        <f>INDEX!$B$5</f>
        <v>0</v>
      </c>
      <c r="C24" s="6"/>
      <c r="D24" s="11"/>
      <c r="E24" s="11"/>
      <c r="F24" s="6">
        <v>2003</v>
      </c>
      <c r="G24" s="6"/>
      <c r="H24" s="6"/>
      <c r="I24" s="6"/>
      <c r="J24" s="6"/>
      <c r="K24" s="6"/>
      <c r="L24" s="6" t="s">
        <v>16</v>
      </c>
      <c r="M24" s="6"/>
      <c r="N24" s="20">
        <v>4.3209999999999997</v>
      </c>
      <c r="O24" s="58">
        <v>1.0249999999999999</v>
      </c>
      <c r="P24" s="58"/>
      <c r="Q24" s="58"/>
      <c r="R24" s="8"/>
    </row>
    <row r="25" spans="1:18" ht="60" customHeight="1">
      <c r="A25" s="6">
        <v>23</v>
      </c>
      <c r="B25" s="12">
        <f>INDEX!$B$5</f>
        <v>0</v>
      </c>
      <c r="C25" s="6"/>
      <c r="D25" s="11"/>
      <c r="E25" s="11"/>
      <c r="F25" s="6">
        <v>2004</v>
      </c>
      <c r="G25" s="6"/>
      <c r="H25" s="6"/>
      <c r="I25" s="6"/>
      <c r="J25" s="6"/>
      <c r="K25" s="6"/>
      <c r="L25" s="6" t="s">
        <v>16</v>
      </c>
      <c r="M25" s="6"/>
      <c r="N25" s="20">
        <v>4.3209999999999997</v>
      </c>
      <c r="O25" s="58">
        <v>1.0249999999999999</v>
      </c>
      <c r="P25" s="58"/>
      <c r="Q25" s="58"/>
      <c r="R25" s="8"/>
    </row>
    <row r="26" spans="1:18" ht="60" customHeight="1">
      <c r="A26" s="6">
        <v>24</v>
      </c>
      <c r="B26" s="12">
        <f>INDEX!$B$5</f>
        <v>0</v>
      </c>
      <c r="C26" s="6"/>
      <c r="D26" s="11"/>
      <c r="E26" s="11"/>
      <c r="F26" s="6">
        <v>2004</v>
      </c>
      <c r="G26" s="6"/>
      <c r="H26" s="6"/>
      <c r="I26" s="6"/>
      <c r="J26" s="6"/>
      <c r="K26" s="6"/>
      <c r="L26" s="6" t="s">
        <v>16</v>
      </c>
      <c r="M26" s="6"/>
      <c r="N26" s="20">
        <v>11.542</v>
      </c>
      <c r="O26" s="58">
        <v>1.0509999999999999</v>
      </c>
      <c r="P26" s="58"/>
      <c r="Q26" s="58"/>
      <c r="R26" s="8"/>
    </row>
    <row r="27" spans="1:18" ht="60" customHeight="1">
      <c r="A27" s="6">
        <v>25</v>
      </c>
      <c r="B27" s="12">
        <f>INDEX!$B$5</f>
        <v>0</v>
      </c>
      <c r="C27" s="6"/>
      <c r="D27" s="11"/>
      <c r="E27" s="11"/>
      <c r="F27" s="6">
        <v>2005</v>
      </c>
      <c r="G27" s="6"/>
      <c r="H27" s="6"/>
      <c r="I27" s="6"/>
      <c r="J27" s="6"/>
      <c r="K27" s="6"/>
      <c r="L27" s="6" t="s">
        <v>16</v>
      </c>
      <c r="M27" s="6"/>
      <c r="N27" s="20">
        <v>11.542</v>
      </c>
      <c r="O27" s="58">
        <v>1.0509999999999999</v>
      </c>
      <c r="P27" s="58"/>
      <c r="Q27" s="58"/>
      <c r="R27" s="8"/>
    </row>
    <row r="28" spans="1:18" ht="60" customHeight="1">
      <c r="A28" s="6">
        <v>26</v>
      </c>
      <c r="B28" s="12">
        <f>INDEX!$B$5</f>
        <v>0</v>
      </c>
      <c r="C28" s="6"/>
      <c r="D28" s="11"/>
      <c r="E28" s="11"/>
      <c r="F28" s="6">
        <v>2005</v>
      </c>
      <c r="G28" s="6"/>
      <c r="H28" s="6"/>
      <c r="I28" s="6"/>
      <c r="J28" s="6"/>
      <c r="K28" s="6"/>
      <c r="L28" s="6" t="s">
        <v>30</v>
      </c>
      <c r="M28" s="6"/>
      <c r="N28" s="20">
        <v>11.542</v>
      </c>
      <c r="O28" s="58">
        <v>1.0509999999999999</v>
      </c>
      <c r="P28" s="58"/>
      <c r="Q28" s="58"/>
      <c r="R28" s="8"/>
    </row>
    <row r="29" spans="1:18" ht="60" customHeight="1">
      <c r="A29" s="6">
        <v>27</v>
      </c>
      <c r="B29" s="12">
        <f>INDEX!$B$5</f>
        <v>0</v>
      </c>
      <c r="C29" s="6"/>
      <c r="D29" s="11"/>
      <c r="E29" s="11"/>
      <c r="F29" s="6">
        <v>2006</v>
      </c>
      <c r="G29" s="6"/>
      <c r="H29" s="6"/>
      <c r="I29" s="6"/>
      <c r="J29" s="6"/>
      <c r="K29" s="6"/>
      <c r="L29" s="6" t="s">
        <v>16</v>
      </c>
      <c r="M29" s="6"/>
      <c r="N29" s="20">
        <v>4.3209999999999997</v>
      </c>
      <c r="O29" s="58">
        <v>1.0249999999999999</v>
      </c>
      <c r="P29" s="58"/>
      <c r="Q29" s="58"/>
      <c r="R29" s="8"/>
    </row>
    <row r="30" spans="1:18" ht="60" customHeight="1">
      <c r="A30" s="6">
        <v>28</v>
      </c>
      <c r="B30" s="12">
        <f>INDEX!$B$5</f>
        <v>0</v>
      </c>
      <c r="C30" s="6"/>
      <c r="D30" s="11"/>
      <c r="E30" s="11"/>
      <c r="F30" s="6">
        <v>2006</v>
      </c>
      <c r="G30" s="6"/>
      <c r="H30" s="6"/>
      <c r="I30" s="6"/>
      <c r="J30" s="6"/>
      <c r="K30" s="6"/>
      <c r="L30" s="6" t="s">
        <v>32</v>
      </c>
      <c r="M30" s="6"/>
      <c r="N30" s="20">
        <v>4.3209999999999997</v>
      </c>
      <c r="O30" s="58">
        <v>1.0249999999999999</v>
      </c>
      <c r="P30" s="58"/>
      <c r="Q30" s="58"/>
      <c r="R30" s="8"/>
    </row>
    <row r="31" spans="1:18" ht="60" customHeight="1">
      <c r="A31" s="6">
        <v>29</v>
      </c>
      <c r="B31" s="12">
        <f>INDEX!$B$5</f>
        <v>0</v>
      </c>
      <c r="C31" s="6"/>
      <c r="D31" s="11"/>
      <c r="E31" s="11"/>
      <c r="F31" s="6">
        <v>2006</v>
      </c>
      <c r="G31" s="6"/>
      <c r="H31" s="6"/>
      <c r="I31" s="6"/>
      <c r="J31" s="6"/>
      <c r="K31" s="6"/>
      <c r="L31" s="6" t="s">
        <v>16</v>
      </c>
      <c r="M31" s="6"/>
      <c r="N31" s="21">
        <v>1.234</v>
      </c>
      <c r="O31" s="57">
        <v>0.5</v>
      </c>
      <c r="P31" s="57"/>
      <c r="Q31" s="57"/>
      <c r="R31" s="8"/>
    </row>
    <row r="32" spans="1:18" ht="60" customHeight="1">
      <c r="A32" s="6">
        <v>30</v>
      </c>
      <c r="B32" s="12">
        <f>INDEX!$B$5</f>
        <v>0</v>
      </c>
      <c r="C32" s="6"/>
      <c r="D32" s="11"/>
      <c r="E32" s="11"/>
      <c r="F32" s="6">
        <v>2007</v>
      </c>
      <c r="G32" s="6"/>
      <c r="H32" s="6"/>
      <c r="I32" s="6"/>
      <c r="J32" s="6"/>
      <c r="K32" s="6"/>
      <c r="L32" s="6" t="s">
        <v>32</v>
      </c>
      <c r="M32" s="6"/>
      <c r="N32" s="20">
        <v>4.3209999999999997</v>
      </c>
      <c r="O32" s="58">
        <v>1.0249999999999999</v>
      </c>
      <c r="P32" s="58"/>
      <c r="Q32" s="58"/>
      <c r="R32" s="8"/>
    </row>
    <row r="33" spans="1:18" ht="60" customHeight="1">
      <c r="A33" s="6">
        <v>31</v>
      </c>
      <c r="B33" s="12">
        <f>INDEX!$B$5</f>
        <v>0</v>
      </c>
      <c r="C33" s="6"/>
      <c r="D33" s="11"/>
      <c r="E33" s="11"/>
      <c r="F33" s="6">
        <v>2007</v>
      </c>
      <c r="G33" s="6"/>
      <c r="H33" s="6"/>
      <c r="I33" s="6"/>
      <c r="J33" s="6"/>
      <c r="K33" s="6"/>
      <c r="L33" s="6" t="s">
        <v>16</v>
      </c>
      <c r="M33" s="6"/>
      <c r="N33" s="20">
        <v>11.542</v>
      </c>
      <c r="O33" s="58">
        <v>1.0509999999999999</v>
      </c>
      <c r="P33" s="58"/>
      <c r="Q33" s="58"/>
      <c r="R33" s="8"/>
    </row>
    <row r="34" spans="1:18" ht="60" customHeight="1">
      <c r="A34" s="6">
        <v>32</v>
      </c>
      <c r="B34" s="12">
        <f>INDEX!$B$5</f>
        <v>0</v>
      </c>
      <c r="C34" s="6"/>
      <c r="D34" s="11"/>
      <c r="E34" s="11"/>
      <c r="F34" s="6">
        <v>2007</v>
      </c>
      <c r="G34" s="6"/>
      <c r="H34" s="6"/>
      <c r="I34" s="6"/>
      <c r="J34" s="6"/>
      <c r="K34" s="6"/>
      <c r="L34" s="6" t="s">
        <v>16</v>
      </c>
      <c r="M34" s="6"/>
      <c r="N34" s="20">
        <v>5.5</v>
      </c>
      <c r="O34" s="58">
        <v>1.5</v>
      </c>
      <c r="P34" s="58"/>
      <c r="Q34" s="58"/>
      <c r="R34" s="8"/>
    </row>
    <row r="35" spans="1:18" ht="60" customHeight="1">
      <c r="A35" s="6">
        <v>33</v>
      </c>
      <c r="B35" s="12">
        <f>INDEX!$B$5</f>
        <v>0</v>
      </c>
      <c r="C35" s="6"/>
      <c r="D35" s="11"/>
      <c r="E35" s="11"/>
      <c r="F35" s="6">
        <v>2008</v>
      </c>
      <c r="G35" s="6"/>
      <c r="H35" s="6"/>
      <c r="I35" s="6"/>
      <c r="J35" s="6"/>
      <c r="K35" s="6"/>
      <c r="L35" s="6" t="s">
        <v>32</v>
      </c>
      <c r="M35" s="6"/>
      <c r="N35" s="21">
        <v>1.234</v>
      </c>
      <c r="O35" s="57">
        <v>0.5</v>
      </c>
      <c r="P35" s="57"/>
      <c r="Q35" s="57"/>
      <c r="R35" s="8"/>
    </row>
    <row r="36" spans="1:18" ht="60" customHeight="1">
      <c r="A36" s="6">
        <v>34</v>
      </c>
      <c r="B36" s="12">
        <f>INDEX!$B$5</f>
        <v>0</v>
      </c>
      <c r="C36" s="6"/>
      <c r="D36" s="11"/>
      <c r="E36" s="11"/>
      <c r="F36" s="6">
        <v>2008</v>
      </c>
      <c r="G36" s="6"/>
      <c r="H36" s="6"/>
      <c r="I36" s="6"/>
      <c r="J36" s="6"/>
      <c r="K36" s="6"/>
      <c r="L36" s="6" t="s">
        <v>16</v>
      </c>
      <c r="M36" s="6"/>
      <c r="N36" s="20">
        <v>4.3209999999999997</v>
      </c>
      <c r="O36" s="58">
        <v>1.0249999999999999</v>
      </c>
      <c r="P36" s="58"/>
      <c r="Q36" s="58"/>
      <c r="R36" s="8"/>
    </row>
    <row r="37" spans="1:18" ht="60" customHeight="1">
      <c r="A37" s="6">
        <v>35</v>
      </c>
      <c r="B37" s="12">
        <f>INDEX!$B$5</f>
        <v>0</v>
      </c>
      <c r="C37" s="6"/>
      <c r="D37" s="11"/>
      <c r="E37" s="11"/>
      <c r="F37" s="6">
        <v>2008</v>
      </c>
      <c r="G37" s="6"/>
      <c r="H37" s="6"/>
      <c r="I37" s="6"/>
      <c r="J37" s="6"/>
      <c r="K37" s="6"/>
      <c r="L37" s="6" t="s">
        <v>16</v>
      </c>
      <c r="M37" s="6"/>
      <c r="N37" s="20">
        <v>11.542</v>
      </c>
      <c r="O37" s="58">
        <v>1.0509999999999999</v>
      </c>
      <c r="P37" s="58"/>
      <c r="Q37" s="58"/>
      <c r="R37" s="8"/>
    </row>
    <row r="38" spans="1:18" ht="60" customHeight="1">
      <c r="A38" s="6">
        <v>36</v>
      </c>
      <c r="B38" s="12">
        <f>INDEX!$B$5</f>
        <v>0</v>
      </c>
      <c r="C38" s="6"/>
      <c r="D38" s="11"/>
      <c r="E38" s="11"/>
      <c r="F38" s="6">
        <v>2009</v>
      </c>
      <c r="G38" s="6"/>
      <c r="H38" s="6"/>
      <c r="I38" s="6"/>
      <c r="J38" s="6"/>
      <c r="K38" s="6"/>
      <c r="L38" s="6" t="s">
        <v>32</v>
      </c>
      <c r="M38" s="6"/>
      <c r="N38" s="20">
        <v>5.5</v>
      </c>
      <c r="O38" s="58">
        <v>1.5</v>
      </c>
      <c r="P38" s="58"/>
      <c r="Q38" s="58"/>
      <c r="R38" s="8"/>
    </row>
    <row r="39" spans="1:18" ht="60" customHeight="1">
      <c r="A39" s="6">
        <v>37</v>
      </c>
      <c r="B39" s="12">
        <f>INDEX!$B$5</f>
        <v>0</v>
      </c>
      <c r="C39" s="6"/>
      <c r="D39" s="11"/>
      <c r="E39" s="11"/>
      <c r="F39" s="6">
        <v>2009</v>
      </c>
      <c r="G39" s="6"/>
      <c r="H39" s="6"/>
      <c r="I39" s="6"/>
      <c r="J39" s="6"/>
      <c r="K39" s="6"/>
      <c r="L39" s="6" t="s">
        <v>16</v>
      </c>
      <c r="M39" s="6"/>
      <c r="N39" s="21">
        <v>1.234</v>
      </c>
      <c r="O39" s="57">
        <v>0.5</v>
      </c>
      <c r="P39" s="57"/>
      <c r="Q39" s="57"/>
      <c r="R39" s="8"/>
    </row>
    <row r="40" spans="1:18" ht="60" customHeight="1">
      <c r="A40" s="6">
        <v>38</v>
      </c>
      <c r="B40" s="12">
        <f>INDEX!$B$5</f>
        <v>0</v>
      </c>
      <c r="C40" s="6"/>
      <c r="D40" s="11"/>
      <c r="E40" s="11"/>
      <c r="F40" s="6">
        <v>2009</v>
      </c>
      <c r="G40" s="6"/>
      <c r="H40" s="6"/>
      <c r="I40" s="6"/>
      <c r="J40" s="6"/>
      <c r="K40" s="6"/>
      <c r="L40" s="6" t="s">
        <v>30</v>
      </c>
      <c r="M40" s="6"/>
      <c r="N40" s="20">
        <v>5.5</v>
      </c>
      <c r="O40" s="58">
        <v>1.5</v>
      </c>
      <c r="P40" s="58"/>
      <c r="Q40" s="58"/>
      <c r="R40" s="8"/>
    </row>
    <row r="41" spans="1:18" ht="60" customHeight="1">
      <c r="A41" s="6">
        <v>39</v>
      </c>
      <c r="B41" s="12">
        <f>INDEX!$B$5</f>
        <v>0</v>
      </c>
      <c r="C41" s="6"/>
      <c r="D41" s="11"/>
      <c r="E41" s="11"/>
      <c r="F41" s="6">
        <v>2010</v>
      </c>
      <c r="G41" s="6"/>
      <c r="H41" s="6"/>
      <c r="I41" s="6"/>
      <c r="J41" s="6"/>
      <c r="K41" s="6"/>
      <c r="L41" s="6" t="s">
        <v>16</v>
      </c>
      <c r="M41" s="6"/>
      <c r="N41" s="20">
        <v>4.3209999999999997</v>
      </c>
      <c r="O41" s="58">
        <v>1.0249999999999999</v>
      </c>
      <c r="P41" s="58"/>
      <c r="Q41" s="58"/>
      <c r="R41" s="8"/>
    </row>
    <row r="42" spans="1:18" ht="60" customHeight="1">
      <c r="A42" s="6">
        <v>40</v>
      </c>
      <c r="B42" s="12">
        <f>INDEX!$B$5</f>
        <v>0</v>
      </c>
      <c r="C42" s="6"/>
      <c r="D42" s="11"/>
      <c r="E42" s="11"/>
      <c r="F42" s="6">
        <v>2010</v>
      </c>
      <c r="G42" s="6"/>
      <c r="H42" s="6"/>
      <c r="I42" s="6"/>
      <c r="J42" s="6"/>
      <c r="K42" s="6"/>
      <c r="L42" s="6" t="s">
        <v>16</v>
      </c>
      <c r="M42" s="6"/>
      <c r="N42" s="20">
        <v>5.5</v>
      </c>
      <c r="O42" s="58">
        <v>1.5</v>
      </c>
      <c r="P42" s="58"/>
      <c r="Q42" s="58"/>
      <c r="R42" s="8"/>
    </row>
    <row r="43" spans="1:18" ht="60" customHeight="1">
      <c r="A43" s="6">
        <v>41</v>
      </c>
      <c r="B43" s="12">
        <f>INDEX!$B$5</f>
        <v>0</v>
      </c>
      <c r="C43" s="6"/>
      <c r="D43" s="11"/>
      <c r="E43" s="11"/>
      <c r="F43" s="6">
        <v>2010</v>
      </c>
      <c r="G43" s="6"/>
      <c r="H43" s="6"/>
      <c r="I43" s="6"/>
      <c r="J43" s="6"/>
      <c r="K43" s="6"/>
      <c r="L43" s="6" t="s">
        <v>32</v>
      </c>
      <c r="M43" s="6"/>
      <c r="N43" s="20">
        <v>11.542</v>
      </c>
      <c r="O43" s="58">
        <v>1.0509999999999999</v>
      </c>
      <c r="P43" s="58"/>
      <c r="Q43" s="58"/>
      <c r="R43" s="8"/>
    </row>
    <row r="44" spans="1:18" ht="60" customHeight="1">
      <c r="A44" s="6">
        <v>42</v>
      </c>
      <c r="B44" s="12">
        <f>INDEX!$B$5</f>
        <v>0</v>
      </c>
      <c r="C44" s="6"/>
      <c r="D44" s="11"/>
      <c r="E44" s="11"/>
      <c r="F44" s="6">
        <v>2011</v>
      </c>
      <c r="G44" s="6"/>
      <c r="H44" s="6"/>
      <c r="I44" s="6"/>
      <c r="J44" s="6"/>
      <c r="K44" s="6"/>
      <c r="L44" s="6" t="s">
        <v>16</v>
      </c>
      <c r="M44" s="6"/>
      <c r="N44" s="20">
        <v>4.3209999999999997</v>
      </c>
      <c r="O44" s="58">
        <v>1.0249999999999999</v>
      </c>
      <c r="P44" s="58"/>
      <c r="Q44" s="58"/>
      <c r="R44" s="8"/>
    </row>
    <row r="45" spans="1:18" ht="60" customHeight="1">
      <c r="A45" s="6">
        <v>43</v>
      </c>
      <c r="B45" s="12">
        <f>INDEX!$B$5</f>
        <v>0</v>
      </c>
      <c r="C45" s="6"/>
      <c r="D45" s="11"/>
      <c r="E45" s="11"/>
      <c r="F45" s="6">
        <v>2011</v>
      </c>
      <c r="G45" s="6"/>
      <c r="H45" s="6"/>
      <c r="I45" s="6"/>
      <c r="J45" s="6"/>
      <c r="K45" s="6"/>
      <c r="L45" s="6" t="s">
        <v>30</v>
      </c>
      <c r="M45" s="6"/>
      <c r="N45" s="20">
        <v>4.3209999999999997</v>
      </c>
      <c r="O45" s="58">
        <v>1.0249999999999999</v>
      </c>
      <c r="P45" s="58"/>
      <c r="Q45" s="58"/>
      <c r="R45" s="8"/>
    </row>
    <row r="46" spans="1:18" ht="60" customHeight="1">
      <c r="A46" s="6">
        <v>44</v>
      </c>
      <c r="B46" s="12">
        <f>INDEX!$B$5</f>
        <v>0</v>
      </c>
      <c r="C46" s="6"/>
      <c r="D46" s="11"/>
      <c r="E46" s="11"/>
      <c r="F46" s="6">
        <v>2011</v>
      </c>
      <c r="G46" s="6"/>
      <c r="H46" s="6"/>
      <c r="I46" s="6"/>
      <c r="J46" s="6"/>
      <c r="K46" s="6"/>
      <c r="L46" s="6" t="s">
        <v>16</v>
      </c>
      <c r="M46" s="6"/>
      <c r="N46" s="21">
        <v>1.234</v>
      </c>
      <c r="O46" s="57">
        <v>0.5</v>
      </c>
      <c r="P46" s="57"/>
      <c r="Q46" s="57"/>
      <c r="R46" s="8"/>
    </row>
    <row r="47" spans="1:18" ht="60" customHeight="1">
      <c r="A47" s="6">
        <v>45</v>
      </c>
      <c r="B47" s="12">
        <f>INDEX!$B$5</f>
        <v>0</v>
      </c>
      <c r="C47" s="6"/>
      <c r="D47" s="11"/>
      <c r="E47" s="11"/>
      <c r="F47" s="6">
        <v>2011</v>
      </c>
      <c r="G47" s="6"/>
      <c r="H47" s="6"/>
      <c r="I47" s="6"/>
      <c r="J47" s="6"/>
      <c r="K47" s="6"/>
      <c r="L47" s="6" t="s">
        <v>32</v>
      </c>
      <c r="M47" s="6"/>
      <c r="N47" s="20">
        <v>11.542</v>
      </c>
      <c r="O47" s="58">
        <v>1.0509999999999999</v>
      </c>
      <c r="P47" s="58"/>
      <c r="Q47" s="58"/>
      <c r="R47" s="8"/>
    </row>
    <row r="48" spans="1:18" ht="60" customHeight="1">
      <c r="A48" s="6">
        <v>46</v>
      </c>
      <c r="B48" s="12">
        <f>INDEX!$B$5</f>
        <v>0</v>
      </c>
      <c r="C48" s="6"/>
      <c r="D48" s="11"/>
      <c r="E48" s="11"/>
      <c r="F48" s="6">
        <v>2012</v>
      </c>
      <c r="G48" s="6"/>
      <c r="H48" s="6"/>
      <c r="I48" s="6"/>
      <c r="J48" s="6"/>
      <c r="K48" s="6"/>
      <c r="L48" s="6" t="s">
        <v>32</v>
      </c>
      <c r="M48" s="6"/>
      <c r="N48" s="20">
        <v>5.5</v>
      </c>
      <c r="O48" s="58">
        <v>1.5</v>
      </c>
      <c r="P48" s="58"/>
      <c r="Q48" s="58"/>
      <c r="R48" s="8"/>
    </row>
    <row r="49" spans="1:18" ht="60" customHeight="1">
      <c r="A49" s="6">
        <v>47</v>
      </c>
      <c r="B49" s="12">
        <f>INDEX!$B$5</f>
        <v>0</v>
      </c>
      <c r="C49" s="6"/>
      <c r="D49" s="11"/>
      <c r="E49" s="11"/>
      <c r="F49" s="6">
        <v>2012</v>
      </c>
      <c r="G49" s="6"/>
      <c r="H49" s="6"/>
      <c r="I49" s="6"/>
      <c r="J49" s="6"/>
      <c r="K49" s="6"/>
      <c r="L49" s="6" t="s">
        <v>16</v>
      </c>
      <c r="M49" s="6"/>
      <c r="N49" s="20">
        <v>11.542</v>
      </c>
      <c r="O49" s="58">
        <v>1.0509999999999999</v>
      </c>
      <c r="P49" s="58"/>
      <c r="Q49" s="58"/>
      <c r="R49" s="8"/>
    </row>
    <row r="50" spans="1:18" ht="60" customHeight="1">
      <c r="A50" s="6">
        <v>48</v>
      </c>
      <c r="B50" s="12">
        <f>INDEX!$B$5</f>
        <v>0</v>
      </c>
      <c r="C50" s="6"/>
      <c r="D50" s="11"/>
      <c r="E50" s="11"/>
      <c r="F50" s="6">
        <v>2012</v>
      </c>
      <c r="G50" s="6"/>
      <c r="H50" s="6"/>
      <c r="I50" s="6"/>
      <c r="J50" s="6"/>
      <c r="K50" s="6"/>
      <c r="L50" s="6" t="s">
        <v>16</v>
      </c>
      <c r="M50" s="6"/>
      <c r="N50" s="21">
        <v>1.234</v>
      </c>
      <c r="O50" s="57">
        <v>0.5</v>
      </c>
      <c r="P50" s="57"/>
      <c r="Q50" s="57"/>
      <c r="R50" s="8"/>
    </row>
    <row r="51" spans="1:18" ht="60" customHeight="1">
      <c r="A51" s="6">
        <v>49</v>
      </c>
      <c r="B51" s="12">
        <f>INDEX!$B$5</f>
        <v>0</v>
      </c>
      <c r="C51" s="6"/>
      <c r="D51" s="11"/>
      <c r="E51" s="11"/>
      <c r="F51" s="6">
        <v>2012</v>
      </c>
      <c r="G51" s="6"/>
      <c r="H51" s="6"/>
      <c r="I51" s="6"/>
      <c r="J51" s="6"/>
      <c r="K51" s="6"/>
      <c r="L51" s="6" t="s">
        <v>30</v>
      </c>
      <c r="M51" s="6"/>
      <c r="N51" s="20">
        <v>4.3209999999999997</v>
      </c>
      <c r="O51" s="58">
        <v>1.0249999999999999</v>
      </c>
      <c r="P51" s="58"/>
      <c r="Q51" s="58"/>
      <c r="R51" s="8"/>
    </row>
    <row r="52" spans="1:18" ht="60" customHeight="1">
      <c r="A52" s="6">
        <v>50</v>
      </c>
      <c r="B52" s="12">
        <f>INDEX!$B$5</f>
        <v>0</v>
      </c>
      <c r="C52" s="6"/>
      <c r="D52" s="11"/>
      <c r="E52" s="11"/>
      <c r="F52" s="6">
        <v>2013</v>
      </c>
      <c r="G52" s="6"/>
      <c r="H52" s="6"/>
      <c r="I52" s="6"/>
      <c r="J52" s="6"/>
      <c r="K52" s="6"/>
      <c r="L52" s="6" t="s">
        <v>32</v>
      </c>
      <c r="M52" s="6"/>
      <c r="N52" s="20">
        <v>4.3209999999999997</v>
      </c>
      <c r="O52" s="58">
        <v>1.0249999999999999</v>
      </c>
      <c r="P52" s="58"/>
      <c r="Q52" s="58"/>
      <c r="R52" s="8"/>
    </row>
    <row r="53" spans="1:18" ht="60" customHeight="1">
      <c r="A53" s="6">
        <v>51</v>
      </c>
      <c r="B53" s="12">
        <f>INDEX!$B$5</f>
        <v>0</v>
      </c>
      <c r="C53" s="6"/>
      <c r="D53" s="11"/>
      <c r="E53" s="11"/>
      <c r="F53" s="6">
        <v>2013</v>
      </c>
      <c r="G53" s="6"/>
      <c r="H53" s="6"/>
      <c r="I53" s="6"/>
      <c r="J53" s="6"/>
      <c r="K53" s="6"/>
      <c r="L53" s="6" t="s">
        <v>16</v>
      </c>
      <c r="M53" s="6"/>
      <c r="N53" s="21">
        <v>1.234</v>
      </c>
      <c r="O53" s="57">
        <v>0.5</v>
      </c>
      <c r="P53" s="57"/>
      <c r="Q53" s="57"/>
      <c r="R53" s="8"/>
    </row>
    <row r="54" spans="1:18" ht="60" customHeight="1">
      <c r="A54" s="6">
        <v>52</v>
      </c>
      <c r="B54" s="12">
        <f>INDEX!$B$5</f>
        <v>0</v>
      </c>
      <c r="C54" s="6"/>
      <c r="D54" s="11"/>
      <c r="E54" s="11"/>
      <c r="F54" s="6">
        <v>2013</v>
      </c>
      <c r="G54" s="6"/>
      <c r="H54" s="6"/>
      <c r="I54" s="6"/>
      <c r="J54" s="6"/>
      <c r="K54" s="6"/>
      <c r="L54" s="6" t="s">
        <v>16</v>
      </c>
      <c r="M54" s="6"/>
      <c r="N54" s="20">
        <v>4.3209999999999997</v>
      </c>
      <c r="O54" s="58">
        <v>1.0249999999999999</v>
      </c>
      <c r="P54" s="58"/>
      <c r="Q54" s="58"/>
      <c r="R54" s="8"/>
    </row>
    <row r="55" spans="1:18" ht="60" customHeight="1">
      <c r="A55" s="6">
        <v>53</v>
      </c>
      <c r="B55" s="12">
        <f>INDEX!$B$5</f>
        <v>0</v>
      </c>
      <c r="C55" s="6"/>
      <c r="D55" s="11"/>
      <c r="E55" s="11"/>
      <c r="F55" s="6">
        <v>2013</v>
      </c>
      <c r="G55" s="6"/>
      <c r="H55" s="6"/>
      <c r="I55" s="6"/>
      <c r="J55" s="6"/>
      <c r="K55" s="6"/>
      <c r="L55" s="6" t="s">
        <v>30</v>
      </c>
      <c r="M55" s="6"/>
      <c r="N55" s="20">
        <v>4.3209999999999997</v>
      </c>
      <c r="O55" s="58">
        <v>1.0249999999999999</v>
      </c>
      <c r="P55" s="58"/>
      <c r="Q55" s="58"/>
      <c r="R55" s="8"/>
    </row>
    <row r="56" spans="1:18" ht="60" customHeight="1">
      <c r="A56" s="6">
        <v>54</v>
      </c>
      <c r="B56" s="12">
        <f>INDEX!$B$5</f>
        <v>0</v>
      </c>
      <c r="C56" s="6"/>
      <c r="D56" s="11"/>
      <c r="E56" s="11"/>
      <c r="F56" s="6">
        <v>2014</v>
      </c>
      <c r="G56" s="6"/>
      <c r="H56" s="6"/>
      <c r="I56" s="6"/>
      <c r="J56" s="6"/>
      <c r="K56" s="6"/>
      <c r="L56" s="6" t="s">
        <v>16</v>
      </c>
      <c r="M56" s="6"/>
      <c r="N56" s="20">
        <v>5.5</v>
      </c>
      <c r="O56" s="58">
        <v>1.5</v>
      </c>
      <c r="P56" s="58"/>
      <c r="Q56" s="58"/>
      <c r="R56" s="8"/>
    </row>
    <row r="57" spans="1:18" ht="60" customHeight="1">
      <c r="A57" s="6">
        <v>55</v>
      </c>
      <c r="B57" s="12">
        <f>INDEX!$B$5</f>
        <v>0</v>
      </c>
      <c r="C57" s="6"/>
      <c r="D57" s="11"/>
      <c r="E57" s="11"/>
      <c r="F57" s="6">
        <v>2014</v>
      </c>
      <c r="G57" s="6"/>
      <c r="H57" s="6"/>
      <c r="I57" s="6"/>
      <c r="J57" s="6"/>
      <c r="K57" s="6"/>
      <c r="L57" s="6" t="s">
        <v>16</v>
      </c>
      <c r="M57" s="6">
        <v>1</v>
      </c>
      <c r="N57" s="20">
        <v>2.5</v>
      </c>
      <c r="O57" s="58">
        <v>1.1000000000000001</v>
      </c>
      <c r="P57" s="58"/>
      <c r="Q57" s="58"/>
      <c r="R57" s="8"/>
    </row>
    <row r="58" spans="1:18" ht="60" customHeight="1">
      <c r="A58" s="6">
        <v>56</v>
      </c>
      <c r="B58" s="12">
        <f>INDEX!$B$5</f>
        <v>0</v>
      </c>
      <c r="C58" s="6"/>
      <c r="D58" s="11"/>
      <c r="E58" s="11"/>
      <c r="F58" s="6">
        <v>2014</v>
      </c>
      <c r="G58" s="6"/>
      <c r="H58" s="6"/>
      <c r="I58" s="6"/>
      <c r="J58" s="6"/>
      <c r="K58" s="6"/>
      <c r="L58" s="6" t="s">
        <v>30</v>
      </c>
      <c r="M58" s="6"/>
      <c r="N58" s="20">
        <v>5.5</v>
      </c>
      <c r="O58" s="58">
        <v>1.5</v>
      </c>
      <c r="P58" s="58"/>
      <c r="Q58" s="58"/>
      <c r="R58" s="8"/>
    </row>
    <row r="59" spans="1:18" ht="60" customHeight="1">
      <c r="A59" s="6">
        <v>57</v>
      </c>
      <c r="B59" s="12">
        <f>INDEX!$B$5</f>
        <v>0</v>
      </c>
      <c r="C59" s="6"/>
      <c r="D59" s="11"/>
      <c r="E59" s="11"/>
      <c r="F59" s="6">
        <v>2014</v>
      </c>
      <c r="G59" s="6"/>
      <c r="H59" s="6"/>
      <c r="I59" s="6"/>
      <c r="J59" s="6"/>
      <c r="K59" s="6"/>
      <c r="L59" s="6" t="s">
        <v>32</v>
      </c>
      <c r="M59" s="6"/>
      <c r="N59" s="20">
        <v>4.3209999999999997</v>
      </c>
      <c r="O59" s="58">
        <v>1.0249999999999999</v>
      </c>
      <c r="P59" s="58"/>
      <c r="Q59" s="58"/>
      <c r="R59" s="8"/>
    </row>
    <row r="60" spans="1:18" ht="60" customHeight="1">
      <c r="A60" s="6">
        <v>58</v>
      </c>
      <c r="B60" s="12">
        <f>INDEX!$B$5</f>
        <v>0</v>
      </c>
      <c r="C60" s="6"/>
      <c r="D60" s="11"/>
      <c r="E60" s="11"/>
      <c r="F60" s="6">
        <v>2015</v>
      </c>
      <c r="G60" s="6"/>
      <c r="H60" s="6"/>
      <c r="I60" s="6"/>
      <c r="J60" s="6"/>
      <c r="K60" s="6"/>
      <c r="L60" s="6" t="s">
        <v>16</v>
      </c>
      <c r="M60" s="6"/>
      <c r="N60" s="20">
        <v>2.5</v>
      </c>
      <c r="O60" s="58">
        <v>1.1000000000000001</v>
      </c>
      <c r="P60" s="58"/>
      <c r="Q60" s="58"/>
      <c r="R60" s="8"/>
    </row>
    <row r="61" spans="1:18" ht="60" customHeight="1">
      <c r="A61" s="6">
        <v>59</v>
      </c>
      <c r="B61" s="12">
        <f>INDEX!$B$5</f>
        <v>0</v>
      </c>
      <c r="C61" s="6"/>
      <c r="D61" s="11"/>
      <c r="E61" s="11"/>
      <c r="F61" s="6">
        <v>2015</v>
      </c>
      <c r="G61" s="6"/>
      <c r="H61" s="6"/>
      <c r="I61" s="6"/>
      <c r="J61" s="6"/>
      <c r="K61" s="6"/>
      <c r="L61" s="6" t="s">
        <v>16</v>
      </c>
      <c r="M61" s="6"/>
      <c r="N61" s="20">
        <v>4.3209999999999997</v>
      </c>
      <c r="O61" s="58">
        <v>1.0249999999999999</v>
      </c>
      <c r="P61" s="58"/>
      <c r="Q61" s="58"/>
      <c r="R61" s="8"/>
    </row>
    <row r="62" spans="1:18" ht="60" customHeight="1">
      <c r="A62" s="6">
        <v>60</v>
      </c>
      <c r="B62" s="12">
        <f>INDEX!$B$5</f>
        <v>0</v>
      </c>
      <c r="C62" s="6"/>
      <c r="D62" s="11"/>
      <c r="E62" s="11"/>
      <c r="F62" s="6">
        <v>2015</v>
      </c>
      <c r="G62" s="6"/>
      <c r="H62" s="6"/>
      <c r="I62" s="6"/>
      <c r="J62" s="6"/>
      <c r="K62" s="6"/>
      <c r="L62" s="6" t="s">
        <v>32</v>
      </c>
      <c r="M62" s="6"/>
      <c r="N62" s="20">
        <v>2.5</v>
      </c>
      <c r="O62" s="58">
        <v>1.1000000000000001</v>
      </c>
      <c r="P62" s="58"/>
      <c r="Q62" s="58"/>
      <c r="R62" s="8"/>
    </row>
    <row r="63" spans="1:18" ht="60" customHeight="1">
      <c r="A63" s="6">
        <v>61</v>
      </c>
      <c r="B63" s="12">
        <f>INDEX!$B$5</f>
        <v>0</v>
      </c>
      <c r="C63" s="6"/>
      <c r="D63" s="11"/>
      <c r="E63" s="11"/>
      <c r="F63" s="6">
        <v>2015</v>
      </c>
      <c r="G63" s="6"/>
      <c r="H63" s="6"/>
      <c r="I63" s="6"/>
      <c r="J63" s="6"/>
      <c r="K63" s="6"/>
      <c r="L63" s="6" t="s">
        <v>16</v>
      </c>
      <c r="M63" s="6"/>
      <c r="N63" s="20">
        <v>2.5</v>
      </c>
      <c r="O63" s="58">
        <v>1.1000000000000001</v>
      </c>
      <c r="P63" s="58"/>
      <c r="Q63" s="58"/>
      <c r="R63" s="8"/>
    </row>
    <row r="64" spans="1:18" ht="60" customHeight="1">
      <c r="A64" s="6">
        <v>62</v>
      </c>
      <c r="B64" s="12">
        <f>INDEX!$B$5</f>
        <v>0</v>
      </c>
      <c r="C64" s="6"/>
      <c r="D64" s="11"/>
      <c r="E64" s="11"/>
      <c r="F64" s="6">
        <v>2015</v>
      </c>
      <c r="G64" s="6"/>
      <c r="H64" s="6"/>
      <c r="I64" s="6"/>
      <c r="J64" s="6"/>
      <c r="K64" s="6"/>
      <c r="L64" s="6" t="s">
        <v>16</v>
      </c>
      <c r="M64" s="6">
        <v>1</v>
      </c>
      <c r="N64" s="20">
        <v>5.5</v>
      </c>
      <c r="O64" s="58">
        <v>1.5</v>
      </c>
      <c r="P64" s="58"/>
      <c r="Q64" s="58"/>
      <c r="R64" s="8"/>
    </row>
    <row r="65" spans="1:18" ht="60" customHeight="1">
      <c r="A65" s="6">
        <v>63</v>
      </c>
      <c r="B65" s="12">
        <f>INDEX!$B$5</f>
        <v>0</v>
      </c>
      <c r="C65" s="6"/>
      <c r="D65" s="11"/>
      <c r="E65" s="11"/>
      <c r="F65" s="6">
        <v>2016</v>
      </c>
      <c r="G65" s="6"/>
      <c r="H65" s="6"/>
      <c r="I65" s="6"/>
      <c r="J65" s="6"/>
      <c r="K65" s="6"/>
      <c r="L65" s="6" t="s">
        <v>30</v>
      </c>
      <c r="M65" s="6"/>
      <c r="N65" s="20">
        <v>2.5</v>
      </c>
      <c r="O65" s="58">
        <v>1.1000000000000001</v>
      </c>
      <c r="P65" s="58"/>
      <c r="Q65" s="58"/>
      <c r="R65" s="8"/>
    </row>
    <row r="66" spans="1:18" ht="60" customHeight="1">
      <c r="A66" s="6">
        <v>64</v>
      </c>
      <c r="B66" s="12">
        <f>INDEX!$B$5</f>
        <v>0</v>
      </c>
      <c r="C66" s="6"/>
      <c r="D66" s="11"/>
      <c r="E66" s="11"/>
      <c r="F66" s="6">
        <v>2016</v>
      </c>
      <c r="G66" s="6"/>
      <c r="H66" s="6"/>
      <c r="I66" s="6"/>
      <c r="J66" s="6"/>
      <c r="K66" s="6"/>
      <c r="L66" s="6" t="s">
        <v>16</v>
      </c>
      <c r="M66" s="6"/>
      <c r="N66" s="20">
        <v>5.5</v>
      </c>
      <c r="O66" s="58">
        <v>1.5</v>
      </c>
      <c r="P66" s="58"/>
      <c r="Q66" s="58"/>
      <c r="R66" s="8"/>
    </row>
    <row r="67" spans="1:18" ht="60" customHeight="1">
      <c r="A67" s="6">
        <v>65</v>
      </c>
      <c r="B67" s="12">
        <f>INDEX!$B$5</f>
        <v>0</v>
      </c>
      <c r="C67" s="6"/>
      <c r="D67" s="11"/>
      <c r="E67" s="11"/>
      <c r="F67" s="6">
        <v>2016</v>
      </c>
      <c r="G67" s="6"/>
      <c r="H67" s="6"/>
      <c r="I67" s="6"/>
      <c r="J67" s="6"/>
      <c r="K67" s="6"/>
      <c r="L67" s="6" t="s">
        <v>16</v>
      </c>
      <c r="M67" s="6"/>
      <c r="N67" s="20">
        <v>5.5</v>
      </c>
      <c r="O67" s="58">
        <v>1.5</v>
      </c>
      <c r="P67" s="58"/>
      <c r="Q67" s="58"/>
      <c r="R67" s="8"/>
    </row>
    <row r="68" spans="1:18" ht="60" customHeight="1">
      <c r="A68" s="6">
        <v>66</v>
      </c>
      <c r="B68" s="12">
        <f>INDEX!$B$5</f>
        <v>0</v>
      </c>
      <c r="C68" s="6"/>
      <c r="D68" s="11"/>
      <c r="E68" s="11"/>
      <c r="F68" s="6">
        <v>2016</v>
      </c>
      <c r="G68" s="6"/>
      <c r="H68" s="6"/>
      <c r="I68" s="6"/>
      <c r="J68" s="6"/>
      <c r="K68" s="6"/>
      <c r="L68" s="6" t="s">
        <v>30</v>
      </c>
      <c r="M68" s="6"/>
      <c r="N68" s="20">
        <v>2.5</v>
      </c>
      <c r="O68" s="58">
        <v>1.1000000000000001</v>
      </c>
      <c r="P68" s="58"/>
      <c r="Q68" s="58"/>
      <c r="R68" s="8"/>
    </row>
    <row r="69" spans="1:18" ht="60" customHeight="1">
      <c r="A69" s="6">
        <v>67</v>
      </c>
      <c r="B69" s="12">
        <f>INDEX!$B$5</f>
        <v>0</v>
      </c>
      <c r="C69" s="6"/>
      <c r="D69" s="11"/>
      <c r="E69" s="11"/>
      <c r="F69" s="6">
        <v>2016</v>
      </c>
      <c r="G69" s="6"/>
      <c r="H69" s="6"/>
      <c r="I69" s="6"/>
      <c r="J69" s="6"/>
      <c r="K69" s="6"/>
      <c r="L69" s="6" t="s">
        <v>30</v>
      </c>
      <c r="M69" s="6"/>
      <c r="N69" s="20">
        <v>2.5</v>
      </c>
      <c r="O69" s="58">
        <v>1.1000000000000001</v>
      </c>
      <c r="P69" s="58"/>
      <c r="Q69" s="58"/>
      <c r="R69" s="8"/>
    </row>
    <row r="70" spans="1:18" ht="60" customHeight="1">
      <c r="A70" s="6">
        <v>68</v>
      </c>
      <c r="B70" s="12">
        <f>INDEX!$B$5</f>
        <v>0</v>
      </c>
      <c r="C70" s="6"/>
      <c r="D70" s="11"/>
      <c r="E70" s="11"/>
      <c r="F70" s="6">
        <v>2017</v>
      </c>
      <c r="G70" s="6"/>
      <c r="H70" s="6"/>
      <c r="I70" s="6"/>
      <c r="J70" s="6"/>
      <c r="K70" s="6"/>
      <c r="L70" s="6" t="s">
        <v>30</v>
      </c>
      <c r="M70" s="6"/>
      <c r="N70" s="20">
        <v>4.3209999999999997</v>
      </c>
      <c r="O70" s="58">
        <v>1.0249999999999999</v>
      </c>
      <c r="P70" s="58"/>
      <c r="Q70" s="58"/>
      <c r="R70" s="8"/>
    </row>
    <row r="71" spans="1:18" ht="60" customHeight="1">
      <c r="A71" s="6">
        <v>69</v>
      </c>
      <c r="B71" s="12">
        <f>INDEX!$B$5</f>
        <v>0</v>
      </c>
      <c r="C71" s="6"/>
      <c r="D71" s="11"/>
      <c r="E71" s="11"/>
      <c r="F71" s="6">
        <v>2017</v>
      </c>
      <c r="G71" s="6"/>
      <c r="H71" s="6"/>
      <c r="I71" s="6"/>
      <c r="J71" s="6"/>
      <c r="K71" s="6"/>
      <c r="L71" s="6" t="s">
        <v>16</v>
      </c>
      <c r="M71" s="6">
        <v>1</v>
      </c>
      <c r="N71" s="20">
        <v>2.5</v>
      </c>
      <c r="O71" s="58">
        <v>1.1000000000000001</v>
      </c>
      <c r="P71" s="58"/>
      <c r="Q71" s="58"/>
      <c r="R71" s="8"/>
    </row>
    <row r="72" spans="1:18" ht="60" customHeight="1">
      <c r="A72" s="6">
        <v>70</v>
      </c>
      <c r="B72" s="12">
        <f>INDEX!$B$5</f>
        <v>0</v>
      </c>
      <c r="C72" s="6"/>
      <c r="D72" s="11"/>
      <c r="E72" s="11"/>
      <c r="F72" s="6">
        <v>2017</v>
      </c>
      <c r="G72" s="6"/>
      <c r="H72" s="6"/>
      <c r="I72" s="6"/>
      <c r="J72" s="6"/>
      <c r="K72" s="6"/>
      <c r="L72" s="6" t="s">
        <v>30</v>
      </c>
      <c r="M72" s="6"/>
      <c r="N72" s="20">
        <v>2.5</v>
      </c>
      <c r="O72" s="58">
        <v>1.1000000000000001</v>
      </c>
      <c r="P72" s="58"/>
      <c r="Q72" s="58"/>
      <c r="R72" s="8"/>
    </row>
    <row r="73" spans="1:18" ht="60" customHeight="1">
      <c r="A73" s="6">
        <v>71</v>
      </c>
      <c r="B73" s="12">
        <f>INDEX!$B$5</f>
        <v>0</v>
      </c>
      <c r="C73" s="6"/>
      <c r="D73" s="11"/>
      <c r="E73" s="11"/>
      <c r="F73" s="6">
        <v>2017</v>
      </c>
      <c r="G73" s="6"/>
      <c r="H73" s="6"/>
      <c r="I73" s="6"/>
      <c r="J73" s="6"/>
      <c r="K73" s="6"/>
      <c r="L73" s="6" t="s">
        <v>16</v>
      </c>
      <c r="M73" s="6"/>
      <c r="N73" s="20">
        <v>5.5</v>
      </c>
      <c r="O73" s="58">
        <v>1.5</v>
      </c>
      <c r="P73" s="58"/>
      <c r="Q73" s="58"/>
      <c r="R73" s="8"/>
    </row>
    <row r="74" spans="1:18" ht="60" customHeight="1">
      <c r="A74" s="6">
        <v>72</v>
      </c>
      <c r="B74" s="12">
        <f>INDEX!$B$5</f>
        <v>0</v>
      </c>
      <c r="C74" s="6"/>
      <c r="D74" s="11"/>
      <c r="E74" s="11"/>
      <c r="F74" s="6">
        <v>2017</v>
      </c>
      <c r="G74" s="6"/>
      <c r="H74" s="6"/>
      <c r="I74" s="6"/>
      <c r="J74" s="6"/>
      <c r="K74" s="6"/>
      <c r="L74" s="6" t="s">
        <v>16</v>
      </c>
      <c r="M74" s="6"/>
      <c r="N74" s="20">
        <v>2.5</v>
      </c>
      <c r="O74" s="58">
        <v>1.1000000000000001</v>
      </c>
      <c r="P74" s="58"/>
      <c r="Q74" s="58"/>
      <c r="R74" s="8"/>
    </row>
    <row r="75" spans="1:18" ht="60" customHeight="1">
      <c r="A75" s="6">
        <v>73</v>
      </c>
      <c r="B75" s="12">
        <f>INDEX!$B$5</f>
        <v>0</v>
      </c>
      <c r="C75" s="6"/>
      <c r="D75" s="11"/>
      <c r="E75" s="11"/>
      <c r="F75" s="6">
        <v>2018</v>
      </c>
      <c r="G75" s="6"/>
      <c r="H75" s="6"/>
      <c r="I75" s="6"/>
      <c r="J75" s="6"/>
      <c r="K75" s="6"/>
      <c r="L75" s="6" t="s">
        <v>30</v>
      </c>
      <c r="M75" s="6"/>
      <c r="N75" s="20">
        <v>5.5</v>
      </c>
      <c r="O75" s="58">
        <v>1.5</v>
      </c>
      <c r="P75" s="58"/>
      <c r="Q75" s="58"/>
      <c r="R75" s="8"/>
    </row>
    <row r="76" spans="1:18" ht="60" customHeight="1">
      <c r="A76" s="6">
        <v>74</v>
      </c>
      <c r="B76" s="12">
        <f>INDEX!$B$5</f>
        <v>0</v>
      </c>
      <c r="C76" s="6"/>
      <c r="D76" s="11"/>
      <c r="E76" s="11"/>
      <c r="F76" s="6">
        <v>2018</v>
      </c>
      <c r="G76" s="6"/>
      <c r="H76" s="6"/>
      <c r="I76" s="6"/>
      <c r="J76" s="6"/>
      <c r="K76" s="6"/>
      <c r="L76" s="6" t="s">
        <v>16</v>
      </c>
      <c r="M76" s="6">
        <v>1</v>
      </c>
      <c r="N76" s="20">
        <v>2.5</v>
      </c>
      <c r="O76" s="58">
        <v>1.1000000000000001</v>
      </c>
      <c r="P76" s="58"/>
      <c r="Q76" s="58"/>
      <c r="R76" s="8"/>
    </row>
    <row r="77" spans="1:18" ht="60" customHeight="1">
      <c r="A77" s="6">
        <v>75</v>
      </c>
      <c r="B77" s="12">
        <f>INDEX!$B$5</f>
        <v>0</v>
      </c>
      <c r="C77" s="6"/>
      <c r="D77" s="11"/>
      <c r="E77" s="11"/>
      <c r="F77" s="6">
        <v>2018</v>
      </c>
      <c r="G77" s="6"/>
      <c r="H77" s="6"/>
      <c r="I77" s="6"/>
      <c r="J77" s="6"/>
      <c r="K77" s="6"/>
      <c r="L77" s="6" t="s">
        <v>30</v>
      </c>
      <c r="M77" s="6"/>
      <c r="N77" s="20">
        <v>42.158999999999999</v>
      </c>
      <c r="O77" s="58">
        <v>2.8</v>
      </c>
      <c r="P77" s="58"/>
      <c r="Q77" s="58"/>
      <c r="R77" s="8"/>
    </row>
    <row r="78" spans="1:18" ht="60" customHeight="1">
      <c r="A78" s="6">
        <v>76</v>
      </c>
      <c r="B78" s="12">
        <f>INDEX!$B$5</f>
        <v>0</v>
      </c>
      <c r="C78" s="6"/>
      <c r="D78" s="11"/>
      <c r="E78" s="11"/>
      <c r="F78" s="6">
        <v>2018</v>
      </c>
      <c r="G78" s="6"/>
      <c r="H78" s="6"/>
      <c r="I78" s="6"/>
      <c r="J78" s="6"/>
      <c r="K78" s="6"/>
      <c r="L78" s="6" t="s">
        <v>16</v>
      </c>
      <c r="M78" s="6">
        <v>1</v>
      </c>
      <c r="N78" s="20">
        <v>2.5</v>
      </c>
      <c r="O78" s="58">
        <v>1.1000000000000001</v>
      </c>
      <c r="P78" s="58"/>
      <c r="Q78" s="58"/>
      <c r="R78" s="8"/>
    </row>
    <row r="79" spans="1:18" ht="60" customHeight="1">
      <c r="A79" s="6">
        <v>77</v>
      </c>
      <c r="B79" s="12">
        <f>INDEX!$B$5</f>
        <v>0</v>
      </c>
      <c r="C79" s="6"/>
      <c r="D79" s="11"/>
      <c r="E79" s="11"/>
      <c r="F79" s="6">
        <v>2018</v>
      </c>
      <c r="G79" s="6"/>
      <c r="H79" s="6"/>
      <c r="I79" s="6"/>
      <c r="J79" s="6"/>
      <c r="K79" s="6"/>
      <c r="L79" s="6" t="s">
        <v>16</v>
      </c>
      <c r="M79" s="6">
        <v>1</v>
      </c>
      <c r="N79" s="20">
        <v>4.3209999999999997</v>
      </c>
      <c r="O79" s="58">
        <v>1.0249999999999999</v>
      </c>
      <c r="P79" s="58"/>
      <c r="Q79" s="58"/>
      <c r="R79" s="8"/>
    </row>
    <row r="80" spans="1:18" ht="60" customHeight="1">
      <c r="A80" s="6">
        <v>78</v>
      </c>
      <c r="B80" s="12">
        <f>INDEX!$B$5</f>
        <v>0</v>
      </c>
      <c r="C80" s="6"/>
      <c r="D80" s="11"/>
      <c r="E80" s="11"/>
      <c r="F80" s="6">
        <v>2019</v>
      </c>
      <c r="G80" s="6"/>
      <c r="H80" s="6"/>
      <c r="I80" s="6"/>
      <c r="J80" s="6"/>
      <c r="K80" s="6"/>
      <c r="L80" s="6" t="s">
        <v>32</v>
      </c>
      <c r="M80" s="6"/>
      <c r="N80" s="20">
        <v>2.5</v>
      </c>
      <c r="O80" s="58">
        <v>1.1000000000000001</v>
      </c>
      <c r="P80" s="58"/>
      <c r="Q80" s="58"/>
      <c r="R80" s="8"/>
    </row>
    <row r="81" spans="1:18" ht="60" customHeight="1">
      <c r="A81" s="6">
        <v>79</v>
      </c>
      <c r="B81" s="12">
        <f>INDEX!$B$5</f>
        <v>0</v>
      </c>
      <c r="C81" s="6"/>
      <c r="D81" s="11"/>
      <c r="E81" s="11"/>
      <c r="F81" s="6">
        <v>2019</v>
      </c>
      <c r="G81" s="6"/>
      <c r="H81" s="6"/>
      <c r="I81" s="6"/>
      <c r="J81" s="6"/>
      <c r="K81" s="6"/>
      <c r="L81" s="6" t="s">
        <v>32</v>
      </c>
      <c r="M81" s="6"/>
      <c r="N81" s="20">
        <v>5.5</v>
      </c>
      <c r="O81" s="58">
        <v>1.5</v>
      </c>
      <c r="P81" s="58"/>
      <c r="Q81" s="58"/>
      <c r="R81" s="8"/>
    </row>
    <row r="82" spans="1:18" ht="60" customHeight="1">
      <c r="A82" s="6">
        <v>80</v>
      </c>
      <c r="B82" s="12">
        <f>INDEX!$B$5</f>
        <v>0</v>
      </c>
      <c r="C82" s="6"/>
      <c r="D82" s="11"/>
      <c r="E82" s="11"/>
      <c r="F82" s="6">
        <v>2019</v>
      </c>
      <c r="G82" s="6"/>
      <c r="H82" s="6"/>
      <c r="I82" s="6"/>
      <c r="J82" s="6"/>
      <c r="K82" s="6"/>
      <c r="L82" s="6" t="s">
        <v>30</v>
      </c>
      <c r="M82" s="6"/>
      <c r="N82" s="20">
        <v>2.5</v>
      </c>
      <c r="O82" s="58">
        <v>1.1000000000000001</v>
      </c>
      <c r="P82" s="58"/>
      <c r="Q82" s="58"/>
      <c r="R82" s="8"/>
    </row>
    <row r="83" spans="1:18" ht="60" customHeight="1">
      <c r="A83" s="6">
        <v>81</v>
      </c>
      <c r="B83" s="12">
        <f>INDEX!$B$5</f>
        <v>0</v>
      </c>
      <c r="C83" s="6"/>
      <c r="D83" s="11"/>
      <c r="E83" s="11"/>
      <c r="F83" s="6">
        <v>2019</v>
      </c>
      <c r="G83" s="6"/>
      <c r="H83" s="6"/>
      <c r="I83" s="6"/>
      <c r="J83" s="6"/>
      <c r="K83" s="6"/>
      <c r="L83" s="6" t="s">
        <v>32</v>
      </c>
      <c r="M83" s="6"/>
      <c r="N83" s="20">
        <v>5.5</v>
      </c>
      <c r="O83" s="58">
        <v>1.5</v>
      </c>
      <c r="P83" s="58"/>
      <c r="Q83" s="58"/>
      <c r="R83" s="8"/>
    </row>
    <row r="84" spans="1:18" ht="60" customHeight="1">
      <c r="A84" s="6">
        <v>82</v>
      </c>
      <c r="B84" s="12">
        <f>INDEX!$B$5</f>
        <v>0</v>
      </c>
      <c r="C84" s="6"/>
      <c r="D84" s="11"/>
      <c r="E84" s="11"/>
      <c r="F84" s="6">
        <v>2019</v>
      </c>
      <c r="G84" s="6"/>
      <c r="H84" s="6"/>
      <c r="I84" s="6"/>
      <c r="J84" s="6"/>
      <c r="K84" s="6"/>
      <c r="L84" s="6" t="s">
        <v>16</v>
      </c>
      <c r="M84" s="6">
        <v>1</v>
      </c>
      <c r="N84" s="20">
        <v>42.158999999999999</v>
      </c>
      <c r="O84" s="58">
        <v>2.8</v>
      </c>
      <c r="P84" s="58"/>
      <c r="Q84" s="58"/>
      <c r="R84" s="8"/>
    </row>
    <row r="85" spans="1:18" ht="60" customHeight="1">
      <c r="A85" s="6">
        <v>83</v>
      </c>
      <c r="B85" s="12">
        <f>INDEX!$B$5</f>
        <v>0</v>
      </c>
      <c r="C85" s="6"/>
      <c r="D85" s="11"/>
      <c r="E85" s="11"/>
      <c r="F85" s="6">
        <v>2019</v>
      </c>
      <c r="G85" s="6"/>
      <c r="H85" s="6"/>
      <c r="I85" s="6"/>
      <c r="J85" s="6"/>
      <c r="K85" s="6"/>
      <c r="L85" s="6" t="s">
        <v>32</v>
      </c>
      <c r="M85" s="6"/>
      <c r="N85" s="20">
        <v>2.5</v>
      </c>
      <c r="O85" s="58">
        <v>1.1000000000000001</v>
      </c>
      <c r="P85" s="58"/>
      <c r="Q85" s="58"/>
      <c r="R85" s="8"/>
    </row>
    <row r="86" spans="1:18" ht="60" customHeight="1">
      <c r="A86" s="6">
        <v>84</v>
      </c>
      <c r="B86" s="12">
        <f>INDEX!$B$5</f>
        <v>0</v>
      </c>
      <c r="C86" s="6"/>
      <c r="D86" s="11"/>
      <c r="E86" s="11"/>
      <c r="F86" s="6">
        <v>2019</v>
      </c>
      <c r="G86" s="6"/>
      <c r="H86" s="6"/>
      <c r="I86" s="6"/>
      <c r="J86" s="6"/>
      <c r="K86" s="6"/>
      <c r="L86" s="6" t="s">
        <v>16</v>
      </c>
      <c r="M86" s="6">
        <v>1</v>
      </c>
      <c r="N86" s="20">
        <v>42.158999999999999</v>
      </c>
      <c r="O86" s="58">
        <v>2.8</v>
      </c>
      <c r="P86" s="58"/>
      <c r="Q86" s="58"/>
      <c r="R86" s="8"/>
    </row>
    <row r="87" spans="1:18" ht="60" customHeight="1">
      <c r="A87" s="6">
        <v>85</v>
      </c>
      <c r="B87" s="12">
        <f>INDEX!$B$5</f>
        <v>0</v>
      </c>
      <c r="C87" s="6"/>
      <c r="D87" s="11"/>
      <c r="E87" s="11"/>
      <c r="F87" s="6">
        <v>2019</v>
      </c>
      <c r="G87" s="6"/>
      <c r="H87" s="6"/>
      <c r="I87" s="6"/>
      <c r="J87" s="6"/>
      <c r="K87" s="6"/>
      <c r="L87" s="6" t="s">
        <v>30</v>
      </c>
      <c r="M87" s="6"/>
      <c r="N87" s="20">
        <v>35.25</v>
      </c>
      <c r="O87" s="58">
        <v>2.3149999999999999</v>
      </c>
      <c r="P87" s="58"/>
      <c r="Q87" s="58"/>
      <c r="R87" s="8"/>
    </row>
    <row r="88" spans="1:18" ht="60" customHeight="1">
      <c r="A88" s="6">
        <v>86</v>
      </c>
      <c r="B88" s="12">
        <f>INDEX!$B$5</f>
        <v>0</v>
      </c>
      <c r="C88" s="6"/>
      <c r="D88" s="11"/>
      <c r="E88" s="11"/>
      <c r="F88" s="6">
        <v>2019</v>
      </c>
      <c r="G88" s="6"/>
      <c r="H88" s="6"/>
      <c r="I88" s="6"/>
      <c r="J88" s="6"/>
      <c r="K88" s="6"/>
      <c r="L88" s="6" t="s">
        <v>30</v>
      </c>
      <c r="M88" s="6"/>
      <c r="N88" s="20">
        <v>35.25</v>
      </c>
      <c r="O88" s="58">
        <v>2.3149999999999999</v>
      </c>
      <c r="P88" s="58"/>
      <c r="Q88" s="58"/>
      <c r="R88" s="8"/>
    </row>
    <row r="89" spans="1:18" ht="60" customHeight="1">
      <c r="A89" s="6">
        <v>87</v>
      </c>
      <c r="B89" s="12">
        <f>INDEX!$B$5</f>
        <v>0</v>
      </c>
      <c r="C89" s="6"/>
      <c r="D89" s="11"/>
      <c r="E89" s="11"/>
      <c r="F89" s="6">
        <v>2020</v>
      </c>
      <c r="G89" s="6"/>
      <c r="H89" s="6"/>
      <c r="I89" s="6"/>
      <c r="J89" s="6"/>
      <c r="K89" s="6"/>
      <c r="L89" s="6" t="s">
        <v>16</v>
      </c>
      <c r="M89" s="6">
        <v>1</v>
      </c>
      <c r="N89" s="20">
        <v>17.5</v>
      </c>
      <c r="O89" s="58">
        <v>1.4890000000000001</v>
      </c>
      <c r="P89" s="58"/>
      <c r="Q89" s="58"/>
      <c r="R89" s="8"/>
    </row>
    <row r="90" spans="1:18" ht="60" customHeight="1">
      <c r="A90" s="6">
        <v>88</v>
      </c>
      <c r="B90" s="12">
        <f>INDEX!$B$5</f>
        <v>0</v>
      </c>
      <c r="C90" s="6"/>
      <c r="D90" s="11"/>
      <c r="E90" s="11"/>
      <c r="F90" s="6">
        <v>2020</v>
      </c>
      <c r="G90" s="6"/>
      <c r="H90" s="6"/>
      <c r="I90" s="6"/>
      <c r="J90" s="6"/>
      <c r="K90" s="6"/>
      <c r="L90" s="6" t="s">
        <v>16</v>
      </c>
      <c r="M90" s="6">
        <v>1</v>
      </c>
      <c r="N90" s="20">
        <v>27.49</v>
      </c>
      <c r="O90" s="58">
        <v>1.9410000000000001</v>
      </c>
      <c r="P90" s="58"/>
      <c r="Q90" s="58"/>
      <c r="R90" s="8"/>
    </row>
    <row r="91" spans="1:18" ht="60" customHeight="1">
      <c r="A91" s="6">
        <v>89</v>
      </c>
      <c r="B91" s="12">
        <f>INDEX!$B$5</f>
        <v>0</v>
      </c>
      <c r="C91" s="6"/>
      <c r="D91" s="11"/>
      <c r="E91" s="11"/>
      <c r="F91" s="6">
        <v>2020</v>
      </c>
      <c r="G91" s="6"/>
      <c r="H91" s="6"/>
      <c r="I91" s="6"/>
      <c r="J91" s="6"/>
      <c r="K91" s="6"/>
      <c r="L91" s="6" t="s">
        <v>16</v>
      </c>
      <c r="M91" s="6"/>
      <c r="N91" s="20">
        <v>17.5</v>
      </c>
      <c r="O91" s="58">
        <v>1.4890000000000001</v>
      </c>
      <c r="P91" s="58"/>
      <c r="Q91" s="58"/>
      <c r="R91" s="8"/>
    </row>
    <row r="92" spans="1:18" ht="60" customHeight="1">
      <c r="A92" s="6">
        <v>90</v>
      </c>
      <c r="B92" s="12">
        <f>INDEX!$B$5</f>
        <v>0</v>
      </c>
      <c r="C92" s="6"/>
      <c r="D92" s="11"/>
      <c r="E92" s="11"/>
      <c r="F92" s="6">
        <v>2020</v>
      </c>
      <c r="G92" s="6"/>
      <c r="H92" s="6"/>
      <c r="I92" s="6"/>
      <c r="J92" s="6"/>
      <c r="K92" s="6"/>
      <c r="L92" s="6" t="s">
        <v>30</v>
      </c>
      <c r="M92" s="6"/>
      <c r="N92" s="20">
        <v>19.579000000000001</v>
      </c>
      <c r="O92" s="58">
        <v>1.125</v>
      </c>
      <c r="P92" s="58"/>
      <c r="Q92" s="58"/>
      <c r="R92" s="8"/>
    </row>
    <row r="93" spans="1:18" ht="60" customHeight="1">
      <c r="A93" s="6">
        <v>91</v>
      </c>
      <c r="B93" s="12">
        <f>INDEX!$B$5</f>
        <v>0</v>
      </c>
      <c r="C93" s="6"/>
      <c r="D93" s="11"/>
      <c r="E93" s="11"/>
      <c r="F93" s="6">
        <v>2020</v>
      </c>
      <c r="G93" s="6"/>
      <c r="H93" s="6"/>
      <c r="I93" s="6"/>
      <c r="J93" s="6"/>
      <c r="K93" s="6"/>
      <c r="L93" s="6" t="s">
        <v>30</v>
      </c>
      <c r="M93" s="6"/>
      <c r="N93" s="20">
        <v>19.579000000000001</v>
      </c>
      <c r="O93" s="58">
        <v>1.125</v>
      </c>
      <c r="P93" s="58"/>
      <c r="Q93" s="58"/>
      <c r="R93" s="8"/>
    </row>
    <row r="94" spans="1:18" ht="60" customHeight="1">
      <c r="A94" s="6">
        <v>92</v>
      </c>
      <c r="B94" s="12">
        <f>INDEX!$B$5</f>
        <v>0</v>
      </c>
      <c r="C94" s="6"/>
      <c r="D94" s="11"/>
      <c r="E94" s="11"/>
      <c r="F94" s="6">
        <v>2020</v>
      </c>
      <c r="G94" s="6"/>
      <c r="H94" s="6"/>
      <c r="I94" s="6"/>
      <c r="J94" s="6"/>
      <c r="K94" s="6"/>
      <c r="L94" s="6" t="s">
        <v>16</v>
      </c>
      <c r="M94" s="6">
        <v>1</v>
      </c>
      <c r="N94" s="20">
        <v>17.5</v>
      </c>
      <c r="O94" s="58">
        <v>1.4890000000000001</v>
      </c>
      <c r="P94" s="58"/>
      <c r="Q94" s="58"/>
      <c r="R94" s="8"/>
    </row>
    <row r="95" spans="1:18" ht="60" customHeight="1">
      <c r="A95" s="6">
        <v>93</v>
      </c>
      <c r="B95" s="12">
        <f>INDEX!$B$5</f>
        <v>0</v>
      </c>
      <c r="C95" s="6"/>
      <c r="D95" s="11"/>
      <c r="E95" s="11"/>
      <c r="F95" s="6">
        <v>2020</v>
      </c>
      <c r="G95" s="6"/>
      <c r="H95" s="6"/>
      <c r="I95" s="6"/>
      <c r="J95" s="6"/>
      <c r="K95" s="6"/>
      <c r="L95" s="6" t="s">
        <v>30</v>
      </c>
      <c r="M95" s="6"/>
      <c r="N95" s="20">
        <v>17.5</v>
      </c>
      <c r="O95" s="58">
        <v>1.4890000000000001</v>
      </c>
      <c r="P95" s="58"/>
      <c r="Q95" s="58"/>
      <c r="R95" s="8"/>
    </row>
    <row r="96" spans="1:18" ht="60" customHeight="1">
      <c r="A96" s="6">
        <v>94</v>
      </c>
      <c r="B96" s="12">
        <f>INDEX!$B$5</f>
        <v>0</v>
      </c>
      <c r="C96" s="6"/>
      <c r="D96" s="11"/>
      <c r="E96" s="11"/>
      <c r="F96" s="6">
        <v>2020</v>
      </c>
      <c r="G96" s="6"/>
      <c r="H96" s="6"/>
      <c r="I96" s="6"/>
      <c r="J96" s="6"/>
      <c r="K96" s="6"/>
      <c r="L96" s="6" t="s">
        <v>16</v>
      </c>
      <c r="M96" s="6">
        <v>1</v>
      </c>
      <c r="N96" s="20">
        <v>19.579000000000001</v>
      </c>
      <c r="O96" s="58">
        <v>1.125</v>
      </c>
      <c r="P96" s="58"/>
      <c r="Q96" s="58"/>
      <c r="R96" s="8"/>
    </row>
    <row r="97" spans="1:18" ht="60" customHeight="1">
      <c r="A97" s="6">
        <v>95</v>
      </c>
      <c r="B97" s="12">
        <f>INDEX!$B$5</f>
        <v>0</v>
      </c>
      <c r="C97" s="6"/>
      <c r="D97" s="11"/>
      <c r="E97" s="11"/>
      <c r="F97" s="6">
        <v>2020</v>
      </c>
      <c r="G97" s="6"/>
      <c r="H97" s="6"/>
      <c r="I97" s="6"/>
      <c r="J97" s="6"/>
      <c r="K97" s="6"/>
      <c r="L97" s="6" t="s">
        <v>16</v>
      </c>
      <c r="M97" s="6">
        <v>1</v>
      </c>
      <c r="N97" s="20">
        <v>19.579000000000001</v>
      </c>
      <c r="O97" s="58">
        <v>1.125</v>
      </c>
      <c r="P97" s="58"/>
      <c r="Q97" s="58"/>
      <c r="R97" s="8"/>
    </row>
    <row r="98" spans="1:18" ht="60" customHeight="1">
      <c r="A98" s="6">
        <v>96</v>
      </c>
      <c r="B98" s="12">
        <f>INDEX!$B$5</f>
        <v>0</v>
      </c>
      <c r="C98" s="6"/>
      <c r="D98" s="11"/>
      <c r="E98" s="11"/>
      <c r="F98" s="6">
        <v>2020</v>
      </c>
      <c r="G98" s="6"/>
      <c r="H98" s="6"/>
      <c r="I98" s="6"/>
      <c r="J98" s="6"/>
      <c r="K98" s="6"/>
      <c r="L98" s="6" t="s">
        <v>30</v>
      </c>
      <c r="M98" s="6"/>
      <c r="N98" s="20">
        <v>35.25</v>
      </c>
      <c r="O98" s="58">
        <v>2.3149999999999999</v>
      </c>
      <c r="P98" s="58"/>
      <c r="Q98" s="58"/>
      <c r="R98" s="8"/>
    </row>
    <row r="99" spans="1:18" ht="60" customHeight="1">
      <c r="A99" s="6">
        <v>97</v>
      </c>
      <c r="B99" s="12">
        <f>INDEX!$B$5</f>
        <v>0</v>
      </c>
      <c r="C99" s="6"/>
      <c r="D99" s="11"/>
      <c r="E99" s="11"/>
      <c r="F99" s="6">
        <v>2021</v>
      </c>
      <c r="G99" s="6"/>
      <c r="H99" s="6"/>
      <c r="I99" s="6"/>
      <c r="J99" s="6"/>
      <c r="K99" s="6"/>
      <c r="L99" s="6" t="s">
        <v>16</v>
      </c>
      <c r="M99" s="6">
        <v>1</v>
      </c>
      <c r="N99" s="20">
        <v>35.25</v>
      </c>
      <c r="O99" s="58">
        <v>2.3149999999999999</v>
      </c>
      <c r="P99" s="58"/>
      <c r="Q99" s="58"/>
      <c r="R99" s="8"/>
    </row>
    <row r="100" spans="1:18" ht="60" customHeight="1">
      <c r="A100" s="6">
        <v>98</v>
      </c>
      <c r="B100" s="12">
        <f>INDEX!$B$5</f>
        <v>0</v>
      </c>
      <c r="C100" s="6"/>
      <c r="D100" s="11"/>
      <c r="E100" s="11"/>
      <c r="F100" s="6">
        <v>2021</v>
      </c>
      <c r="G100" s="6"/>
      <c r="H100" s="6"/>
      <c r="I100" s="6"/>
      <c r="J100" s="6"/>
      <c r="K100" s="6"/>
      <c r="L100" s="6" t="s">
        <v>16</v>
      </c>
      <c r="M100" s="6">
        <v>1</v>
      </c>
      <c r="N100" s="20">
        <v>15.2</v>
      </c>
      <c r="O100" s="58">
        <v>1.3</v>
      </c>
      <c r="P100" s="58"/>
      <c r="Q100" s="58"/>
      <c r="R100" s="8"/>
    </row>
    <row r="101" spans="1:18" ht="60" customHeight="1">
      <c r="A101" s="6">
        <v>99</v>
      </c>
      <c r="B101" s="12">
        <f>INDEX!$B$5</f>
        <v>0</v>
      </c>
      <c r="C101" s="6"/>
      <c r="D101" s="11"/>
      <c r="E101" s="11"/>
      <c r="F101" s="6">
        <v>2021</v>
      </c>
      <c r="G101" s="6"/>
      <c r="H101" s="6"/>
      <c r="I101" s="6"/>
      <c r="J101" s="6"/>
      <c r="K101" s="6"/>
      <c r="L101" s="6" t="s">
        <v>30</v>
      </c>
      <c r="M101" s="6"/>
      <c r="N101" s="20">
        <v>15.2</v>
      </c>
      <c r="O101" s="58">
        <v>1.3</v>
      </c>
      <c r="P101" s="58"/>
      <c r="Q101" s="58"/>
      <c r="R101" s="8"/>
    </row>
    <row r="102" spans="1:18" ht="60" customHeight="1">
      <c r="A102" s="6">
        <v>100</v>
      </c>
      <c r="B102" s="12">
        <f>INDEX!$B$5</f>
        <v>0</v>
      </c>
      <c r="C102" s="6"/>
      <c r="D102" s="11"/>
      <c r="E102" s="11"/>
      <c r="F102" s="6">
        <v>2021</v>
      </c>
      <c r="G102" s="6"/>
      <c r="H102" s="6"/>
      <c r="I102" s="6"/>
      <c r="J102" s="6"/>
      <c r="K102" s="6"/>
      <c r="L102" s="6" t="s">
        <v>16</v>
      </c>
      <c r="M102" s="6">
        <v>1</v>
      </c>
      <c r="N102" s="20">
        <v>15.2</v>
      </c>
      <c r="O102" s="58">
        <v>1.3</v>
      </c>
      <c r="P102" s="58"/>
      <c r="Q102" s="58"/>
      <c r="R102" s="8"/>
    </row>
    <row r="103" spans="1:18" ht="56.25" customHeight="1">
      <c r="A103" s="6">
        <v>101</v>
      </c>
      <c r="B103" s="12">
        <f>INDEX!$B$5</f>
        <v>0</v>
      </c>
      <c r="C103" s="6"/>
      <c r="D103" s="11"/>
      <c r="E103" s="11"/>
      <c r="F103" s="6">
        <v>2021</v>
      </c>
      <c r="G103" s="6"/>
      <c r="H103" s="6"/>
      <c r="I103" s="6"/>
      <c r="J103" s="6"/>
      <c r="K103" s="6"/>
      <c r="L103" s="6" t="s">
        <v>104</v>
      </c>
      <c r="M103" s="6"/>
      <c r="N103" s="20">
        <v>15.2</v>
      </c>
      <c r="O103" s="58">
        <v>1.3</v>
      </c>
      <c r="P103" s="58"/>
      <c r="Q103" s="58"/>
      <c r="R103" s="8"/>
    </row>
    <row r="104" spans="1:18" ht="56.25" customHeight="1">
      <c r="A104" s="6">
        <v>102</v>
      </c>
      <c r="B104" s="12">
        <f>INDEX!$B$5</f>
        <v>0</v>
      </c>
      <c r="C104" s="6"/>
      <c r="D104" s="11"/>
      <c r="E104" s="11"/>
      <c r="F104" s="6">
        <v>2021</v>
      </c>
      <c r="G104" s="6"/>
      <c r="H104" s="6"/>
      <c r="I104" s="6"/>
      <c r="J104" s="6"/>
      <c r="K104" s="6"/>
      <c r="L104" s="6" t="s">
        <v>16</v>
      </c>
      <c r="M104" s="6">
        <v>1</v>
      </c>
      <c r="N104" s="20">
        <v>15.2</v>
      </c>
      <c r="O104" s="58">
        <v>1.3</v>
      </c>
      <c r="P104" s="58"/>
      <c r="Q104" s="58"/>
      <c r="R104" s="8"/>
    </row>
    <row r="105" spans="1:18" ht="56.25" customHeight="1">
      <c r="A105" s="6">
        <v>103</v>
      </c>
      <c r="B105" s="12">
        <f>INDEX!$B$5</f>
        <v>0</v>
      </c>
      <c r="C105" s="6"/>
      <c r="D105" s="11"/>
      <c r="E105" s="11"/>
      <c r="F105" s="6">
        <v>2021</v>
      </c>
      <c r="G105" s="6"/>
      <c r="H105" s="6"/>
      <c r="I105" s="6"/>
      <c r="J105" s="6"/>
      <c r="K105" s="6"/>
      <c r="L105" s="6" t="s">
        <v>105</v>
      </c>
      <c r="M105" s="6"/>
      <c r="N105" s="20">
        <v>15.2</v>
      </c>
      <c r="O105" s="58">
        <v>1.3</v>
      </c>
      <c r="P105" s="58"/>
      <c r="Q105" s="58"/>
      <c r="R105" s="8"/>
    </row>
    <row r="106" spans="1:18" ht="56.25" customHeight="1">
      <c r="A106" s="6">
        <v>104</v>
      </c>
      <c r="B106" s="12">
        <f>INDEX!$B$5</f>
        <v>0</v>
      </c>
      <c r="C106" s="6"/>
      <c r="D106" s="11"/>
      <c r="E106" s="11"/>
      <c r="F106" s="6">
        <v>2021</v>
      </c>
      <c r="G106" s="6"/>
      <c r="H106" s="6"/>
      <c r="I106" s="6"/>
      <c r="J106" s="6"/>
      <c r="K106" s="6"/>
      <c r="L106" s="6" t="s">
        <v>16</v>
      </c>
      <c r="M106" s="6">
        <v>1</v>
      </c>
      <c r="N106" s="20">
        <v>15.2</v>
      </c>
      <c r="O106" s="58">
        <v>1.3</v>
      </c>
      <c r="P106" s="58"/>
      <c r="Q106" s="58"/>
      <c r="R106" s="8"/>
    </row>
    <row r="107" spans="1:18" ht="56.25" customHeight="1">
      <c r="A107" s="6">
        <v>105</v>
      </c>
      <c r="B107" s="12">
        <f>INDEX!$B$5</f>
        <v>0</v>
      </c>
      <c r="C107" s="6"/>
      <c r="D107" s="11"/>
      <c r="E107" s="11"/>
      <c r="F107" s="6">
        <v>2021</v>
      </c>
      <c r="G107" s="6"/>
      <c r="H107" s="6"/>
      <c r="I107" s="6"/>
      <c r="J107" s="6"/>
      <c r="K107" s="6"/>
      <c r="L107" s="6" t="s">
        <v>106</v>
      </c>
      <c r="M107" s="6"/>
      <c r="N107" s="20">
        <v>15.2</v>
      </c>
      <c r="O107" s="58">
        <v>1.3</v>
      </c>
      <c r="P107" s="58"/>
      <c r="Q107" s="58"/>
      <c r="R107" s="8"/>
    </row>
    <row r="108" spans="1:18" ht="56.25" customHeight="1">
      <c r="A108" s="6">
        <v>106</v>
      </c>
      <c r="B108" s="12">
        <f>INDEX!$B$5</f>
        <v>0</v>
      </c>
      <c r="C108" s="6"/>
      <c r="D108" s="11"/>
      <c r="E108" s="11"/>
      <c r="F108" s="6">
        <v>2021</v>
      </c>
      <c r="G108" s="6"/>
      <c r="H108" s="6"/>
      <c r="I108" s="6"/>
      <c r="J108" s="6"/>
      <c r="K108" s="6"/>
      <c r="L108" s="6" t="s">
        <v>16</v>
      </c>
      <c r="M108" s="6">
        <v>1</v>
      </c>
      <c r="N108" s="20">
        <v>15.2</v>
      </c>
      <c r="O108" s="58">
        <v>1.3</v>
      </c>
      <c r="P108" s="58"/>
      <c r="Q108" s="58"/>
      <c r="R108" s="8"/>
    </row>
    <row r="109" spans="1:18" ht="56.25" customHeight="1">
      <c r="A109" s="6">
        <v>107</v>
      </c>
      <c r="B109" s="12">
        <f>INDEX!$B$5</f>
        <v>0</v>
      </c>
      <c r="C109" s="6"/>
      <c r="D109" s="11"/>
      <c r="E109" s="11"/>
      <c r="F109" s="6">
        <v>2021</v>
      </c>
      <c r="G109" s="6"/>
      <c r="H109" s="6"/>
      <c r="I109" s="6"/>
      <c r="J109" s="6"/>
      <c r="K109" s="6"/>
      <c r="L109" s="6" t="s">
        <v>107</v>
      </c>
      <c r="M109" s="6"/>
      <c r="N109" s="20">
        <v>15.2</v>
      </c>
      <c r="O109" s="58">
        <v>1.3</v>
      </c>
      <c r="P109" s="58"/>
      <c r="Q109" s="58"/>
      <c r="R109" s="8"/>
    </row>
    <row r="110" spans="1:18" ht="56.25" customHeight="1">
      <c r="A110" s="6">
        <v>108</v>
      </c>
      <c r="B110" s="12">
        <f>INDEX!$B$5</f>
        <v>0</v>
      </c>
      <c r="C110" s="6"/>
      <c r="D110" s="11"/>
      <c r="E110" s="11"/>
      <c r="F110" s="6">
        <v>2021</v>
      </c>
      <c r="G110" s="6"/>
      <c r="H110" s="6"/>
      <c r="I110" s="6"/>
      <c r="J110" s="6"/>
      <c r="K110" s="6"/>
      <c r="L110" s="6" t="s">
        <v>16</v>
      </c>
      <c r="M110" s="6">
        <v>1</v>
      </c>
      <c r="N110" s="20">
        <v>15.2</v>
      </c>
      <c r="O110" s="58">
        <v>1.3</v>
      </c>
      <c r="P110" s="58"/>
      <c r="Q110" s="58"/>
      <c r="R110" s="8"/>
    </row>
    <row r="111" spans="1:18" ht="56.25" customHeight="1">
      <c r="A111" s="6">
        <v>109</v>
      </c>
      <c r="B111" s="12">
        <f>INDEX!$B$5</f>
        <v>0</v>
      </c>
      <c r="C111" s="6"/>
      <c r="D111" s="11"/>
      <c r="E111" s="11"/>
      <c r="F111" s="6">
        <v>2021</v>
      </c>
      <c r="G111" s="6"/>
      <c r="H111" s="6"/>
      <c r="I111" s="6"/>
      <c r="J111" s="6"/>
      <c r="K111" s="6"/>
      <c r="L111" s="6" t="s">
        <v>108</v>
      </c>
      <c r="M111" s="6"/>
      <c r="N111" s="20">
        <v>15.2</v>
      </c>
      <c r="O111" s="58">
        <v>1.3</v>
      </c>
      <c r="P111" s="58"/>
      <c r="Q111" s="58"/>
      <c r="R111" s="8"/>
    </row>
    <row r="112" spans="1:18" ht="56.25" customHeight="1">
      <c r="A112" s="6">
        <v>110</v>
      </c>
      <c r="B112" s="12">
        <f>INDEX!$B$5</f>
        <v>0</v>
      </c>
      <c r="C112" s="6"/>
      <c r="D112" s="11"/>
      <c r="E112" s="11"/>
      <c r="F112" s="6">
        <v>2021</v>
      </c>
      <c r="G112" s="6"/>
      <c r="H112" s="6"/>
      <c r="I112" s="6"/>
      <c r="J112" s="6"/>
      <c r="K112" s="6"/>
      <c r="L112" s="6" t="s">
        <v>16</v>
      </c>
      <c r="M112" s="6">
        <v>1</v>
      </c>
      <c r="N112" s="20">
        <v>15.2</v>
      </c>
      <c r="O112" s="58">
        <v>1.3</v>
      </c>
      <c r="P112" s="58"/>
      <c r="Q112" s="58"/>
      <c r="R112" s="8"/>
    </row>
    <row r="113" spans="1:18" ht="56.25" customHeight="1">
      <c r="A113" s="6">
        <v>111</v>
      </c>
      <c r="B113" s="12">
        <f>INDEX!$B$5</f>
        <v>0</v>
      </c>
      <c r="C113" s="6"/>
      <c r="D113" s="11"/>
      <c r="E113" s="11"/>
      <c r="F113" s="6">
        <v>2021</v>
      </c>
      <c r="G113" s="6"/>
      <c r="H113" s="6"/>
      <c r="I113" s="6"/>
      <c r="J113" s="6"/>
      <c r="K113" s="6"/>
      <c r="L113" s="6" t="s">
        <v>109</v>
      </c>
      <c r="M113" s="6"/>
      <c r="N113" s="20">
        <v>15.2</v>
      </c>
      <c r="O113" s="58">
        <v>1.3</v>
      </c>
      <c r="P113" s="58"/>
      <c r="Q113" s="58"/>
      <c r="R113" s="8"/>
    </row>
    <row r="114" spans="1:18" ht="56.25" customHeight="1">
      <c r="A114" s="6">
        <v>112</v>
      </c>
      <c r="B114" s="12">
        <f>INDEX!$B$5</f>
        <v>0</v>
      </c>
      <c r="C114" s="6"/>
      <c r="D114" s="11"/>
      <c r="E114" s="11"/>
      <c r="F114" s="6">
        <v>2021</v>
      </c>
      <c r="G114" s="6"/>
      <c r="H114" s="6"/>
      <c r="I114" s="6"/>
      <c r="J114" s="6"/>
      <c r="K114" s="6"/>
      <c r="L114" s="6" t="s">
        <v>16</v>
      </c>
      <c r="M114" s="6">
        <v>1</v>
      </c>
      <c r="N114" s="20">
        <v>15.2</v>
      </c>
      <c r="O114" s="58">
        <v>1.3</v>
      </c>
      <c r="P114" s="58"/>
      <c r="Q114" s="58"/>
      <c r="R114" s="8"/>
    </row>
    <row r="115" spans="1:18" ht="56.25" customHeight="1">
      <c r="A115" s="6">
        <v>113</v>
      </c>
      <c r="B115" s="12">
        <f>INDEX!$B$5</f>
        <v>0</v>
      </c>
      <c r="C115" s="6"/>
      <c r="D115" s="11"/>
      <c r="E115" s="11"/>
      <c r="F115" s="6">
        <v>2021</v>
      </c>
      <c r="G115" s="6"/>
      <c r="H115" s="6"/>
      <c r="I115" s="6"/>
      <c r="J115" s="6"/>
      <c r="K115" s="6"/>
      <c r="L115" s="6" t="s">
        <v>110</v>
      </c>
      <c r="M115" s="6"/>
      <c r="N115" s="20">
        <v>15.2</v>
      </c>
      <c r="O115" s="58">
        <v>1.3</v>
      </c>
      <c r="P115" s="58"/>
      <c r="Q115" s="58"/>
      <c r="R115" s="8"/>
    </row>
    <row r="116" spans="1:18" ht="56.25" customHeight="1">
      <c r="A116" s="6">
        <v>114</v>
      </c>
      <c r="B116" s="12">
        <f>INDEX!$B$5</f>
        <v>0</v>
      </c>
      <c r="C116" s="6"/>
      <c r="D116" s="11"/>
      <c r="E116" s="11"/>
      <c r="F116" s="6">
        <v>2021</v>
      </c>
      <c r="G116" s="6"/>
      <c r="H116" s="6"/>
      <c r="I116" s="6"/>
      <c r="J116" s="6"/>
      <c r="K116" s="6"/>
      <c r="L116" s="6" t="s">
        <v>16</v>
      </c>
      <c r="M116" s="6">
        <v>1</v>
      </c>
      <c r="N116" s="20">
        <v>15.2</v>
      </c>
      <c r="O116" s="58">
        <v>1.3</v>
      </c>
      <c r="P116" s="58"/>
      <c r="Q116" s="58"/>
      <c r="R116" s="8"/>
    </row>
    <row r="117" spans="1:18" ht="56.25" customHeight="1">
      <c r="A117" s="6">
        <v>115</v>
      </c>
      <c r="B117" s="12">
        <f>INDEX!$B$5</f>
        <v>0</v>
      </c>
      <c r="C117" s="6"/>
      <c r="D117" s="11"/>
      <c r="E117" s="11"/>
      <c r="F117" s="6">
        <v>2021</v>
      </c>
      <c r="G117" s="6"/>
      <c r="H117" s="6"/>
      <c r="I117" s="6"/>
      <c r="J117" s="6"/>
      <c r="K117" s="6"/>
      <c r="L117" s="6" t="s">
        <v>111</v>
      </c>
      <c r="M117" s="6"/>
      <c r="N117" s="20">
        <v>15.2</v>
      </c>
      <c r="O117" s="58">
        <v>1.3</v>
      </c>
      <c r="P117" s="58"/>
      <c r="Q117" s="58"/>
      <c r="R117" s="8"/>
    </row>
    <row r="118" spans="1:18" ht="56.25" customHeight="1">
      <c r="A118" s="6">
        <v>116</v>
      </c>
      <c r="B118" s="12">
        <f>INDEX!$B$5</f>
        <v>0</v>
      </c>
      <c r="C118" s="6"/>
      <c r="D118" s="11"/>
      <c r="E118" s="11"/>
      <c r="F118" s="6">
        <v>2021</v>
      </c>
      <c r="G118" s="6"/>
      <c r="H118" s="6"/>
      <c r="I118" s="6"/>
      <c r="J118" s="6"/>
      <c r="K118" s="6"/>
      <c r="L118" s="6" t="s">
        <v>16</v>
      </c>
      <c r="M118" s="6">
        <v>1</v>
      </c>
      <c r="N118" s="20">
        <v>15.2</v>
      </c>
      <c r="O118" s="58">
        <v>1.3</v>
      </c>
      <c r="P118" s="58"/>
      <c r="Q118" s="58"/>
      <c r="R118" s="8"/>
    </row>
    <row r="119" spans="1:18" ht="56.25" customHeight="1">
      <c r="A119" s="6">
        <v>117</v>
      </c>
      <c r="B119" s="12">
        <f>INDEX!$B$5</f>
        <v>0</v>
      </c>
      <c r="C119" s="6"/>
      <c r="D119" s="11"/>
      <c r="E119" s="11"/>
      <c r="F119" s="6">
        <v>2021</v>
      </c>
      <c r="G119" s="6"/>
      <c r="H119" s="6"/>
      <c r="I119" s="6"/>
      <c r="J119" s="6"/>
      <c r="K119" s="6"/>
      <c r="L119" s="6" t="s">
        <v>112</v>
      </c>
      <c r="M119" s="6"/>
      <c r="N119" s="20">
        <v>15.2</v>
      </c>
      <c r="O119" s="58">
        <v>1.3</v>
      </c>
      <c r="P119" s="58"/>
      <c r="Q119" s="58"/>
      <c r="R119" s="8"/>
    </row>
    <row r="120" spans="1:18" ht="56.25" customHeight="1">
      <c r="A120" s="6">
        <v>118</v>
      </c>
      <c r="B120" s="12">
        <f>INDEX!$B$5</f>
        <v>0</v>
      </c>
      <c r="C120" s="6"/>
      <c r="D120" s="11"/>
      <c r="E120" s="11"/>
      <c r="F120" s="6">
        <v>2021</v>
      </c>
      <c r="G120" s="6"/>
      <c r="H120" s="6"/>
      <c r="I120" s="6"/>
      <c r="J120" s="6"/>
      <c r="K120" s="6"/>
      <c r="L120" s="6" t="s">
        <v>16</v>
      </c>
      <c r="M120" s="6">
        <v>1</v>
      </c>
      <c r="N120" s="20">
        <v>15.2</v>
      </c>
      <c r="O120" s="58">
        <v>1.3</v>
      </c>
      <c r="P120" s="58"/>
      <c r="Q120" s="58"/>
      <c r="R120" s="8"/>
    </row>
    <row r="121" spans="1:18" ht="56.25" customHeight="1">
      <c r="A121" s="6">
        <v>119</v>
      </c>
      <c r="B121" s="12">
        <f>INDEX!$B$5</f>
        <v>0</v>
      </c>
      <c r="C121" s="6"/>
      <c r="D121" s="11"/>
      <c r="E121" s="11"/>
      <c r="F121" s="6">
        <v>2021</v>
      </c>
      <c r="G121" s="6"/>
      <c r="H121" s="6"/>
      <c r="I121" s="6"/>
      <c r="J121" s="6"/>
      <c r="K121" s="6"/>
      <c r="L121" s="6" t="s">
        <v>113</v>
      </c>
      <c r="M121" s="6"/>
      <c r="N121" s="20">
        <v>15.2</v>
      </c>
      <c r="O121" s="58">
        <v>1.3</v>
      </c>
      <c r="P121" s="58"/>
      <c r="Q121" s="58"/>
      <c r="R121" s="8"/>
    </row>
    <row r="122" spans="1:18" ht="56.25" customHeight="1">
      <c r="A122" s="6">
        <v>120</v>
      </c>
      <c r="B122" s="12">
        <f>INDEX!$B$5</f>
        <v>0</v>
      </c>
      <c r="C122" s="6"/>
      <c r="D122" s="11"/>
      <c r="E122" s="11"/>
      <c r="F122" s="6">
        <v>2021</v>
      </c>
      <c r="G122" s="6"/>
      <c r="H122" s="6"/>
      <c r="I122" s="6"/>
      <c r="J122" s="6"/>
      <c r="K122" s="6"/>
      <c r="L122" s="6" t="s">
        <v>16</v>
      </c>
      <c r="M122" s="6">
        <v>1</v>
      </c>
      <c r="N122" s="20">
        <v>15.2</v>
      </c>
      <c r="O122" s="58">
        <v>1.3</v>
      </c>
      <c r="P122" s="58"/>
      <c r="Q122" s="58"/>
      <c r="R122" s="8"/>
    </row>
    <row r="123" spans="1:18" ht="56.25" customHeight="1">
      <c r="A123" s="6">
        <v>121</v>
      </c>
      <c r="B123" s="12">
        <f>INDEX!$B$5</f>
        <v>0</v>
      </c>
      <c r="C123" s="6"/>
      <c r="D123" s="11"/>
      <c r="E123" s="11"/>
      <c r="F123" s="6">
        <v>2021</v>
      </c>
      <c r="G123" s="6"/>
      <c r="H123" s="6"/>
      <c r="I123" s="6"/>
      <c r="J123" s="6"/>
      <c r="K123" s="6"/>
      <c r="L123" s="6" t="s">
        <v>114</v>
      </c>
      <c r="M123" s="6"/>
      <c r="N123" s="20">
        <v>15.2</v>
      </c>
      <c r="O123" s="58">
        <v>1.3</v>
      </c>
      <c r="P123" s="58"/>
      <c r="Q123" s="58"/>
      <c r="R123" s="8"/>
    </row>
    <row r="124" spans="1:18" ht="56.25" customHeight="1">
      <c r="A124" s="6">
        <v>122</v>
      </c>
      <c r="B124" s="12">
        <f>INDEX!$B$5</f>
        <v>0</v>
      </c>
      <c r="C124" s="6"/>
      <c r="D124" s="11"/>
      <c r="E124" s="11"/>
      <c r="F124" s="6">
        <v>2021</v>
      </c>
      <c r="G124" s="6"/>
      <c r="H124" s="6"/>
      <c r="I124" s="6"/>
      <c r="J124" s="6"/>
      <c r="K124" s="6"/>
      <c r="L124" s="6" t="s">
        <v>16</v>
      </c>
      <c r="M124" s="6">
        <v>1</v>
      </c>
      <c r="N124" s="20">
        <v>15.2</v>
      </c>
      <c r="O124" s="58">
        <v>1.3</v>
      </c>
      <c r="P124" s="58"/>
      <c r="Q124" s="58"/>
      <c r="R124" s="8"/>
    </row>
    <row r="125" spans="1:18" ht="56.25" customHeight="1">
      <c r="A125" s="6">
        <v>123</v>
      </c>
      <c r="B125" s="12">
        <f>INDEX!$B$5</f>
        <v>0</v>
      </c>
      <c r="C125" s="6"/>
      <c r="D125" s="11"/>
      <c r="E125" s="11"/>
      <c r="F125" s="6">
        <v>2021</v>
      </c>
      <c r="G125" s="6"/>
      <c r="H125" s="6"/>
      <c r="I125" s="6"/>
      <c r="J125" s="6"/>
      <c r="K125" s="6"/>
      <c r="L125" s="6" t="s">
        <v>115</v>
      </c>
      <c r="M125" s="6"/>
      <c r="N125" s="20">
        <v>15.2</v>
      </c>
      <c r="O125" s="58">
        <v>1.3</v>
      </c>
      <c r="P125" s="58"/>
      <c r="Q125" s="58"/>
      <c r="R125" s="8"/>
    </row>
    <row r="126" spans="1:18" ht="56.25" customHeight="1">
      <c r="A126" s="6">
        <v>124</v>
      </c>
      <c r="B126" s="12">
        <f>INDEX!$B$5</f>
        <v>0</v>
      </c>
      <c r="C126" s="6"/>
      <c r="D126" s="11"/>
      <c r="E126" s="11"/>
      <c r="F126" s="6">
        <v>2021</v>
      </c>
      <c r="G126" s="6"/>
      <c r="H126" s="6"/>
      <c r="I126" s="6"/>
      <c r="J126" s="6"/>
      <c r="K126" s="6"/>
      <c r="L126" s="6" t="s">
        <v>16</v>
      </c>
      <c r="M126" s="6">
        <v>1</v>
      </c>
      <c r="N126" s="20">
        <v>15.2</v>
      </c>
      <c r="O126" s="58">
        <v>1.3</v>
      </c>
      <c r="P126" s="58"/>
      <c r="Q126" s="58"/>
      <c r="R126" s="8"/>
    </row>
    <row r="127" spans="1:18" ht="56.25" customHeight="1">
      <c r="A127" s="6">
        <v>125</v>
      </c>
      <c r="B127" s="12">
        <f>INDEX!$B$5</f>
        <v>0</v>
      </c>
      <c r="C127" s="6"/>
      <c r="D127" s="11"/>
      <c r="E127" s="11"/>
      <c r="F127" s="6">
        <v>2021</v>
      </c>
      <c r="G127" s="6"/>
      <c r="H127" s="6"/>
      <c r="I127" s="6"/>
      <c r="J127" s="6"/>
      <c r="K127" s="6"/>
      <c r="L127" s="6" t="s">
        <v>116</v>
      </c>
      <c r="M127" s="6"/>
      <c r="N127" s="20">
        <v>15.2</v>
      </c>
      <c r="O127" s="58">
        <v>1.3</v>
      </c>
      <c r="P127" s="58"/>
      <c r="Q127" s="58"/>
      <c r="R127" s="8"/>
    </row>
    <row r="128" spans="1:18" ht="56.25" customHeight="1">
      <c r="A128" s="6">
        <v>126</v>
      </c>
      <c r="B128" s="12">
        <f>INDEX!$B$5</f>
        <v>0</v>
      </c>
      <c r="C128" s="6"/>
      <c r="D128" s="11"/>
      <c r="E128" s="11"/>
      <c r="F128" s="6">
        <v>2021</v>
      </c>
      <c r="G128" s="6"/>
      <c r="H128" s="6"/>
      <c r="I128" s="6"/>
      <c r="J128" s="6"/>
      <c r="K128" s="6"/>
      <c r="L128" s="6" t="s">
        <v>16</v>
      </c>
      <c r="M128" s="6">
        <v>1</v>
      </c>
      <c r="N128" s="20">
        <v>15.2</v>
      </c>
      <c r="O128" s="58">
        <v>1.3</v>
      </c>
      <c r="P128" s="58"/>
      <c r="Q128" s="58"/>
      <c r="R128" s="8"/>
    </row>
    <row r="129" spans="1:18" ht="56.25" customHeight="1">
      <c r="A129" s="6">
        <v>127</v>
      </c>
      <c r="B129" s="12">
        <f>INDEX!$B$5</f>
        <v>0</v>
      </c>
      <c r="C129" s="6"/>
      <c r="D129" s="11"/>
      <c r="E129" s="11"/>
      <c r="F129" s="6">
        <v>2021</v>
      </c>
      <c r="G129" s="6"/>
      <c r="H129" s="6"/>
      <c r="I129" s="6"/>
      <c r="J129" s="6"/>
      <c r="K129" s="6"/>
      <c r="L129" s="6" t="s">
        <v>117</v>
      </c>
      <c r="M129" s="6"/>
      <c r="N129" s="20">
        <v>15.2</v>
      </c>
      <c r="O129" s="58">
        <v>1.3</v>
      </c>
      <c r="P129" s="58"/>
      <c r="Q129" s="58"/>
      <c r="R129" s="8"/>
    </row>
    <row r="130" spans="1:18" ht="56.25" customHeight="1">
      <c r="A130" s="6">
        <v>128</v>
      </c>
      <c r="B130" s="12">
        <f>INDEX!$B$5</f>
        <v>0</v>
      </c>
      <c r="C130" s="6"/>
      <c r="D130" s="11"/>
      <c r="E130" s="11"/>
      <c r="F130" s="6">
        <v>2021</v>
      </c>
      <c r="G130" s="6"/>
      <c r="H130" s="6"/>
      <c r="I130" s="6"/>
      <c r="J130" s="6"/>
      <c r="K130" s="6"/>
      <c r="L130" s="6" t="s">
        <v>16</v>
      </c>
      <c r="M130" s="6">
        <v>1</v>
      </c>
      <c r="N130" s="20">
        <v>15.2</v>
      </c>
      <c r="O130" s="58">
        <v>1.3</v>
      </c>
      <c r="P130" s="58"/>
      <c r="Q130" s="58"/>
      <c r="R130" s="8"/>
    </row>
    <row r="131" spans="1:18" ht="56.25" customHeight="1">
      <c r="A131" s="6">
        <v>129</v>
      </c>
      <c r="B131" s="12">
        <f>INDEX!$B$5</f>
        <v>0</v>
      </c>
      <c r="C131" s="6"/>
      <c r="D131" s="11"/>
      <c r="E131" s="11"/>
      <c r="F131" s="6">
        <v>2021</v>
      </c>
      <c r="G131" s="6"/>
      <c r="H131" s="6"/>
      <c r="I131" s="6"/>
      <c r="J131" s="6"/>
      <c r="K131" s="6"/>
      <c r="L131" s="6" t="s">
        <v>118</v>
      </c>
      <c r="M131" s="6"/>
      <c r="N131" s="20">
        <v>15.2</v>
      </c>
      <c r="O131" s="58">
        <v>1.3</v>
      </c>
      <c r="P131" s="58"/>
      <c r="Q131" s="58"/>
      <c r="R131" s="8"/>
    </row>
    <row r="132" spans="1:18" ht="56.25" customHeight="1">
      <c r="A132" s="6">
        <v>130</v>
      </c>
      <c r="B132" s="12">
        <f>INDEX!$B$5</f>
        <v>0</v>
      </c>
      <c r="C132" s="6"/>
      <c r="D132" s="11"/>
      <c r="E132" s="11"/>
      <c r="F132" s="6">
        <v>2021</v>
      </c>
      <c r="G132" s="6"/>
      <c r="H132" s="6"/>
      <c r="I132" s="6"/>
      <c r="J132" s="6"/>
      <c r="K132" s="6"/>
      <c r="L132" s="6" t="s">
        <v>16</v>
      </c>
      <c r="M132" s="6">
        <v>1</v>
      </c>
      <c r="N132" s="20">
        <v>15.2</v>
      </c>
      <c r="O132" s="58">
        <v>1.3</v>
      </c>
      <c r="P132" s="58"/>
      <c r="Q132" s="58"/>
      <c r="R132" s="8"/>
    </row>
    <row r="133" spans="1:18" ht="56.25" customHeight="1">
      <c r="A133" s="6">
        <v>131</v>
      </c>
      <c r="B133" s="12">
        <f>INDEX!$B$5</f>
        <v>0</v>
      </c>
      <c r="C133" s="6"/>
      <c r="D133" s="11"/>
      <c r="E133" s="11"/>
      <c r="F133" s="6">
        <v>2021</v>
      </c>
      <c r="G133" s="6"/>
      <c r="H133" s="6"/>
      <c r="I133" s="6"/>
      <c r="J133" s="6"/>
      <c r="K133" s="6"/>
      <c r="L133" s="6" t="s">
        <v>119</v>
      </c>
      <c r="M133" s="6"/>
      <c r="N133" s="20">
        <v>15.2</v>
      </c>
      <c r="O133" s="58">
        <v>1.3</v>
      </c>
      <c r="P133" s="58"/>
      <c r="Q133" s="58"/>
      <c r="R133" s="8"/>
    </row>
    <row r="134" spans="1:18" ht="56.25" customHeight="1">
      <c r="A134" s="6">
        <v>132</v>
      </c>
      <c r="B134" s="12">
        <f>INDEX!$B$5</f>
        <v>0</v>
      </c>
      <c r="C134" s="6"/>
      <c r="D134" s="11"/>
      <c r="E134" s="11"/>
      <c r="F134" s="6">
        <v>2021</v>
      </c>
      <c r="G134" s="6"/>
      <c r="H134" s="6"/>
      <c r="I134" s="6"/>
      <c r="J134" s="6"/>
      <c r="K134" s="6"/>
      <c r="L134" s="6" t="s">
        <v>16</v>
      </c>
      <c r="M134" s="6">
        <v>1</v>
      </c>
      <c r="N134" s="20">
        <v>15.2</v>
      </c>
      <c r="O134" s="58">
        <v>1.3</v>
      </c>
      <c r="P134" s="58"/>
      <c r="Q134" s="58"/>
      <c r="R134" s="8"/>
    </row>
    <row r="135" spans="1:18" ht="56.25" customHeight="1">
      <c r="A135" s="6">
        <v>133</v>
      </c>
      <c r="B135" s="12">
        <f>INDEX!$B$5</f>
        <v>0</v>
      </c>
      <c r="C135" s="6"/>
      <c r="D135" s="11"/>
      <c r="E135" s="11"/>
      <c r="F135" s="6">
        <v>2021</v>
      </c>
      <c r="G135" s="6"/>
      <c r="H135" s="6"/>
      <c r="I135" s="6"/>
      <c r="J135" s="6"/>
      <c r="K135" s="6"/>
      <c r="L135" s="6" t="s">
        <v>120</v>
      </c>
      <c r="M135" s="6"/>
      <c r="N135" s="20">
        <v>15.2</v>
      </c>
      <c r="O135" s="58">
        <v>1.3</v>
      </c>
      <c r="P135" s="58"/>
      <c r="Q135" s="58"/>
      <c r="R135" s="8"/>
    </row>
    <row r="136" spans="1:18" ht="56.25" customHeight="1">
      <c r="A136" s="6">
        <v>134</v>
      </c>
      <c r="B136" s="12">
        <f>INDEX!$B$5</f>
        <v>0</v>
      </c>
      <c r="C136" s="6"/>
      <c r="D136" s="11"/>
      <c r="E136" s="11"/>
      <c r="F136" s="6">
        <v>2021</v>
      </c>
      <c r="G136" s="6"/>
      <c r="H136" s="6"/>
      <c r="I136" s="6"/>
      <c r="J136" s="6"/>
      <c r="K136" s="6"/>
      <c r="L136" s="6" t="s">
        <v>16</v>
      </c>
      <c r="M136" s="6">
        <v>1</v>
      </c>
      <c r="N136" s="20">
        <v>15.2</v>
      </c>
      <c r="O136" s="58">
        <v>1.3</v>
      </c>
      <c r="P136" s="58"/>
      <c r="Q136" s="58"/>
      <c r="R136" s="8"/>
    </row>
    <row r="137" spans="1:18" ht="56.25" customHeight="1">
      <c r="A137" s="6">
        <v>135</v>
      </c>
      <c r="B137" s="12">
        <f>INDEX!$B$5</f>
        <v>0</v>
      </c>
      <c r="C137" s="6"/>
      <c r="D137" s="11"/>
      <c r="E137" s="11"/>
      <c r="F137" s="6">
        <v>2021</v>
      </c>
      <c r="G137" s="6"/>
      <c r="H137" s="6"/>
      <c r="I137" s="6"/>
      <c r="J137" s="6"/>
      <c r="K137" s="6"/>
      <c r="L137" s="6" t="s">
        <v>121</v>
      </c>
      <c r="M137" s="6"/>
      <c r="N137" s="20">
        <v>15.2</v>
      </c>
      <c r="O137" s="58">
        <v>1.3</v>
      </c>
      <c r="P137" s="58"/>
      <c r="Q137" s="58"/>
      <c r="R137" s="8"/>
    </row>
    <row r="138" spans="1:18" ht="56.25" customHeight="1">
      <c r="A138" s="6">
        <v>136</v>
      </c>
      <c r="B138" s="12">
        <f>INDEX!$B$5</f>
        <v>0</v>
      </c>
      <c r="C138" s="6"/>
      <c r="D138" s="11"/>
      <c r="E138" s="11"/>
      <c r="F138" s="6">
        <v>2021</v>
      </c>
      <c r="G138" s="6"/>
      <c r="H138" s="6"/>
      <c r="I138" s="6"/>
      <c r="J138" s="6"/>
      <c r="K138" s="6"/>
      <c r="L138" s="6" t="s">
        <v>16</v>
      </c>
      <c r="M138" s="6">
        <v>1</v>
      </c>
      <c r="N138" s="20">
        <v>15.2</v>
      </c>
      <c r="O138" s="58">
        <v>1.3</v>
      </c>
      <c r="P138" s="58"/>
      <c r="Q138" s="58"/>
      <c r="R138" s="8"/>
    </row>
    <row r="139" spans="1:18" ht="56.25" customHeight="1">
      <c r="A139" s="6">
        <v>137</v>
      </c>
      <c r="B139" s="12">
        <f>INDEX!$B$5</f>
        <v>0</v>
      </c>
      <c r="C139" s="6"/>
      <c r="D139" s="11"/>
      <c r="E139" s="11"/>
      <c r="F139" s="6">
        <v>2021</v>
      </c>
      <c r="G139" s="6"/>
      <c r="H139" s="6"/>
      <c r="I139" s="6"/>
      <c r="J139" s="6"/>
      <c r="K139" s="6"/>
      <c r="L139" s="6" t="s">
        <v>122</v>
      </c>
      <c r="M139" s="6"/>
      <c r="N139" s="20">
        <v>15.2</v>
      </c>
      <c r="O139" s="58">
        <v>1.3</v>
      </c>
      <c r="P139" s="58"/>
      <c r="Q139" s="58"/>
      <c r="R139" s="8"/>
    </row>
    <row r="140" spans="1:18" ht="56.25" customHeight="1">
      <c r="A140" s="6">
        <v>138</v>
      </c>
      <c r="B140" s="12">
        <f>INDEX!$B$5</f>
        <v>0</v>
      </c>
      <c r="C140" s="6"/>
      <c r="D140" s="11"/>
      <c r="E140" s="11"/>
      <c r="F140" s="6">
        <v>2021</v>
      </c>
      <c r="G140" s="6"/>
      <c r="H140" s="6"/>
      <c r="I140" s="6"/>
      <c r="J140" s="6"/>
      <c r="K140" s="6"/>
      <c r="L140" s="6" t="s">
        <v>16</v>
      </c>
      <c r="M140" s="6">
        <v>1</v>
      </c>
      <c r="N140" s="20">
        <v>15.2</v>
      </c>
      <c r="O140" s="58">
        <v>1.3</v>
      </c>
      <c r="P140" s="58"/>
      <c r="Q140" s="58"/>
      <c r="R140" s="8"/>
    </row>
    <row r="141" spans="1:18" ht="56.25" customHeight="1">
      <c r="A141" s="6">
        <v>139</v>
      </c>
      <c r="B141" s="12">
        <f>INDEX!$B$5</f>
        <v>0</v>
      </c>
      <c r="C141" s="6"/>
      <c r="D141" s="11"/>
      <c r="E141" s="11"/>
      <c r="F141" s="6">
        <v>2021</v>
      </c>
      <c r="G141" s="6"/>
      <c r="H141" s="6"/>
      <c r="I141" s="6"/>
      <c r="J141" s="6"/>
      <c r="K141" s="6"/>
      <c r="L141" s="6" t="s">
        <v>123</v>
      </c>
      <c r="M141" s="6"/>
      <c r="N141" s="20">
        <v>15.2</v>
      </c>
      <c r="O141" s="58">
        <v>1.3</v>
      </c>
      <c r="P141" s="58"/>
      <c r="Q141" s="58"/>
      <c r="R141" s="8"/>
    </row>
    <row r="142" spans="1:18" ht="56.25" customHeight="1">
      <c r="A142" s="6">
        <v>140</v>
      </c>
      <c r="B142" s="12">
        <f>INDEX!$B$5</f>
        <v>0</v>
      </c>
      <c r="C142" s="6"/>
      <c r="D142" s="11"/>
      <c r="E142" s="11"/>
      <c r="F142" s="6">
        <v>2021</v>
      </c>
      <c r="G142" s="6"/>
      <c r="H142" s="6"/>
      <c r="I142" s="6"/>
      <c r="J142" s="6"/>
      <c r="K142" s="6"/>
      <c r="L142" s="6" t="s">
        <v>16</v>
      </c>
      <c r="M142" s="6">
        <v>1</v>
      </c>
      <c r="N142" s="20">
        <v>15.2</v>
      </c>
      <c r="O142" s="58">
        <v>1.3</v>
      </c>
      <c r="P142" s="58"/>
      <c r="Q142" s="58"/>
      <c r="R142" s="8"/>
    </row>
    <row r="143" spans="1:18" ht="56.25" customHeight="1">
      <c r="A143" s="6">
        <v>141</v>
      </c>
      <c r="B143" s="12">
        <f>INDEX!$B$5</f>
        <v>0</v>
      </c>
      <c r="C143" s="6"/>
      <c r="D143" s="11"/>
      <c r="E143" s="11"/>
      <c r="F143" s="6">
        <v>2021</v>
      </c>
      <c r="G143" s="6"/>
      <c r="H143" s="6"/>
      <c r="I143" s="6"/>
      <c r="J143" s="6"/>
      <c r="K143" s="6"/>
      <c r="L143" s="6" t="s">
        <v>124</v>
      </c>
      <c r="M143" s="6"/>
      <c r="N143" s="20">
        <v>15.2</v>
      </c>
      <c r="O143" s="58">
        <v>1.3</v>
      </c>
      <c r="P143" s="58"/>
      <c r="Q143" s="58"/>
      <c r="R143" s="8"/>
    </row>
    <row r="144" spans="1:18" ht="56.25" customHeight="1">
      <c r="A144" s="6">
        <v>142</v>
      </c>
      <c r="B144" s="12">
        <f>INDEX!$B$5</f>
        <v>0</v>
      </c>
      <c r="C144" s="6"/>
      <c r="D144" s="11"/>
      <c r="E144" s="11"/>
      <c r="F144" s="6">
        <v>2021</v>
      </c>
      <c r="G144" s="6"/>
      <c r="H144" s="6"/>
      <c r="I144" s="6"/>
      <c r="J144" s="6"/>
      <c r="K144" s="6"/>
      <c r="L144" s="6" t="s">
        <v>16</v>
      </c>
      <c r="M144" s="6">
        <v>1</v>
      </c>
      <c r="N144" s="20">
        <v>15.2</v>
      </c>
      <c r="O144" s="58">
        <v>1.3</v>
      </c>
      <c r="P144" s="58"/>
      <c r="Q144" s="58"/>
      <c r="R144" s="8"/>
    </row>
    <row r="145" spans="1:18" ht="56.25" customHeight="1">
      <c r="A145" s="6">
        <v>143</v>
      </c>
      <c r="B145" s="12">
        <f>INDEX!$B$5</f>
        <v>0</v>
      </c>
      <c r="C145" s="6"/>
      <c r="D145" s="11"/>
      <c r="E145" s="11"/>
      <c r="F145" s="6">
        <v>2021</v>
      </c>
      <c r="G145" s="6"/>
      <c r="H145" s="6"/>
      <c r="I145" s="6"/>
      <c r="J145" s="6"/>
      <c r="K145" s="6"/>
      <c r="L145" s="6" t="s">
        <v>125</v>
      </c>
      <c r="M145" s="6"/>
      <c r="N145" s="20">
        <v>15.2</v>
      </c>
      <c r="O145" s="58">
        <v>1.3</v>
      </c>
      <c r="P145" s="58"/>
      <c r="Q145" s="58"/>
      <c r="R145" s="8"/>
    </row>
    <row r="146" spans="1:18" ht="56.25" customHeight="1">
      <c r="A146" s="6">
        <v>144</v>
      </c>
      <c r="B146" s="12">
        <f>INDEX!$B$5</f>
        <v>0</v>
      </c>
      <c r="C146" s="6"/>
      <c r="D146" s="11"/>
      <c r="E146" s="11"/>
      <c r="F146" s="6">
        <v>2021</v>
      </c>
      <c r="G146" s="6"/>
      <c r="H146" s="6"/>
      <c r="I146" s="6"/>
      <c r="J146" s="6"/>
      <c r="K146" s="6"/>
      <c r="L146" s="6" t="s">
        <v>16</v>
      </c>
      <c r="M146" s="6">
        <v>1</v>
      </c>
      <c r="N146" s="20">
        <v>15.2</v>
      </c>
      <c r="O146" s="58">
        <v>1.3</v>
      </c>
      <c r="P146" s="58"/>
      <c r="Q146" s="58"/>
      <c r="R146" s="8"/>
    </row>
    <row r="147" spans="1:18" ht="56.25" customHeight="1">
      <c r="A147" s="6">
        <v>145</v>
      </c>
      <c r="B147" s="12">
        <f>INDEX!$B$5</f>
        <v>0</v>
      </c>
      <c r="C147" s="6"/>
      <c r="D147" s="11"/>
      <c r="E147" s="11"/>
      <c r="F147" s="6">
        <v>2021</v>
      </c>
      <c r="G147" s="6"/>
      <c r="H147" s="6"/>
      <c r="I147" s="6"/>
      <c r="J147" s="6"/>
      <c r="K147" s="6"/>
      <c r="L147" s="6" t="s">
        <v>126</v>
      </c>
      <c r="M147" s="6"/>
      <c r="N147" s="20">
        <v>15.2</v>
      </c>
      <c r="O147" s="58">
        <v>1.3</v>
      </c>
      <c r="P147" s="58"/>
      <c r="Q147" s="58"/>
      <c r="R147" s="8"/>
    </row>
    <row r="148" spans="1:18" ht="56.25" customHeight="1">
      <c r="A148" s="6">
        <v>146</v>
      </c>
      <c r="B148" s="12">
        <f>INDEX!$B$5</f>
        <v>0</v>
      </c>
      <c r="C148" s="6"/>
      <c r="D148" s="11"/>
      <c r="E148" s="11"/>
      <c r="F148" s="6">
        <v>2021</v>
      </c>
      <c r="G148" s="6"/>
      <c r="H148" s="6"/>
      <c r="I148" s="6"/>
      <c r="J148" s="6"/>
      <c r="K148" s="6"/>
      <c r="L148" s="6" t="s">
        <v>16</v>
      </c>
      <c r="M148" s="6">
        <v>1</v>
      </c>
      <c r="N148" s="20">
        <v>15.2</v>
      </c>
      <c r="O148" s="58">
        <v>1.3</v>
      </c>
      <c r="P148" s="58"/>
      <c r="Q148" s="58"/>
      <c r="R148" s="8"/>
    </row>
    <row r="149" spans="1:18" ht="56.25" customHeight="1">
      <c r="A149" s="6">
        <v>147</v>
      </c>
      <c r="B149" s="12">
        <f>INDEX!$B$5</f>
        <v>0</v>
      </c>
      <c r="C149" s="6"/>
      <c r="D149" s="11"/>
      <c r="E149" s="11"/>
      <c r="F149" s="6">
        <v>2021</v>
      </c>
      <c r="G149" s="6"/>
      <c r="H149" s="6"/>
      <c r="I149" s="6"/>
      <c r="J149" s="6"/>
      <c r="K149" s="6"/>
      <c r="L149" s="6" t="s">
        <v>127</v>
      </c>
      <c r="M149" s="6"/>
      <c r="N149" s="20">
        <v>15.2</v>
      </c>
      <c r="O149" s="58">
        <v>1.3</v>
      </c>
      <c r="P149" s="58"/>
      <c r="Q149" s="58"/>
      <c r="R149" s="8"/>
    </row>
    <row r="150" spans="1:18" ht="56.25" customHeight="1">
      <c r="A150" s="6">
        <v>148</v>
      </c>
      <c r="B150" s="12">
        <f>INDEX!$B$5</f>
        <v>0</v>
      </c>
      <c r="C150" s="6"/>
      <c r="D150" s="11"/>
      <c r="E150" s="11"/>
      <c r="F150" s="6">
        <v>2021</v>
      </c>
      <c r="G150" s="6"/>
      <c r="H150" s="6"/>
      <c r="I150" s="6"/>
      <c r="J150" s="6"/>
      <c r="K150" s="6"/>
      <c r="L150" s="6" t="s">
        <v>16</v>
      </c>
      <c r="M150" s="6">
        <v>1</v>
      </c>
      <c r="N150" s="20">
        <v>15.2</v>
      </c>
      <c r="O150" s="58">
        <v>1.3</v>
      </c>
      <c r="P150" s="58"/>
      <c r="Q150" s="58"/>
      <c r="R150" s="8"/>
    </row>
    <row r="151" spans="1:18" ht="56.25" customHeight="1">
      <c r="A151" s="6">
        <v>149</v>
      </c>
      <c r="B151" s="12">
        <f>INDEX!$B$5</f>
        <v>0</v>
      </c>
      <c r="C151" s="6"/>
      <c r="D151" s="11"/>
      <c r="E151" s="11"/>
      <c r="F151" s="6">
        <v>2021</v>
      </c>
      <c r="G151" s="6"/>
      <c r="H151" s="6"/>
      <c r="I151" s="6"/>
      <c r="J151" s="6"/>
      <c r="K151" s="6"/>
      <c r="L151" s="6" t="s">
        <v>128</v>
      </c>
      <c r="M151" s="6"/>
      <c r="N151" s="20">
        <v>15.2</v>
      </c>
      <c r="O151" s="58">
        <v>1.3</v>
      </c>
      <c r="P151" s="58"/>
      <c r="Q151" s="58"/>
      <c r="R151" s="8"/>
    </row>
    <row r="152" spans="1:18" ht="56.25" customHeight="1">
      <c r="A152" s="6">
        <v>150</v>
      </c>
      <c r="B152" s="12">
        <f>INDEX!$B$5</f>
        <v>0</v>
      </c>
      <c r="C152" s="6"/>
      <c r="D152" s="11"/>
      <c r="E152" s="11"/>
      <c r="F152" s="6">
        <v>2021</v>
      </c>
      <c r="G152" s="6"/>
      <c r="H152" s="6"/>
      <c r="I152" s="6"/>
      <c r="J152" s="6"/>
      <c r="K152" s="6"/>
      <c r="L152" s="6" t="s">
        <v>16</v>
      </c>
      <c r="M152" s="6">
        <v>1</v>
      </c>
      <c r="N152" s="20">
        <v>15.2</v>
      </c>
      <c r="O152" s="58">
        <v>1.3</v>
      </c>
      <c r="P152" s="58"/>
      <c r="Q152" s="58"/>
      <c r="R152" s="8"/>
    </row>
    <row r="153" spans="1:18" ht="56.25" customHeight="1">
      <c r="A153" s="6">
        <v>151</v>
      </c>
      <c r="B153" s="12">
        <f>INDEX!$B$5</f>
        <v>0</v>
      </c>
      <c r="C153" s="6"/>
      <c r="D153" s="11"/>
      <c r="E153" s="11"/>
      <c r="F153" s="6">
        <v>2021</v>
      </c>
      <c r="G153" s="6"/>
      <c r="H153" s="6"/>
      <c r="I153" s="6"/>
      <c r="J153" s="6"/>
      <c r="K153" s="6"/>
      <c r="L153" s="6" t="s">
        <v>129</v>
      </c>
      <c r="M153" s="6"/>
      <c r="N153" s="20">
        <v>15.2</v>
      </c>
      <c r="O153" s="58">
        <v>1.3</v>
      </c>
      <c r="P153" s="58"/>
      <c r="Q153" s="58"/>
      <c r="R153" s="8"/>
    </row>
    <row r="154" spans="1:18" ht="56.25" customHeight="1">
      <c r="A154" s="6">
        <v>152</v>
      </c>
      <c r="B154" s="12">
        <f>INDEX!$B$5</f>
        <v>0</v>
      </c>
      <c r="C154" s="6"/>
      <c r="D154" s="11"/>
      <c r="E154" s="11"/>
      <c r="F154" s="6">
        <v>2021</v>
      </c>
      <c r="G154" s="6"/>
      <c r="H154" s="6"/>
      <c r="I154" s="6"/>
      <c r="J154" s="6"/>
      <c r="K154" s="6"/>
      <c r="L154" s="6" t="s">
        <v>16</v>
      </c>
      <c r="M154" s="6">
        <v>1</v>
      </c>
      <c r="N154" s="20">
        <v>15.2</v>
      </c>
      <c r="O154" s="58">
        <v>1.3</v>
      </c>
      <c r="P154" s="58"/>
      <c r="Q154" s="58"/>
      <c r="R154" s="8"/>
    </row>
    <row r="155" spans="1:18" ht="56.25" customHeight="1">
      <c r="A155" s="6">
        <v>153</v>
      </c>
      <c r="B155" s="12">
        <f>INDEX!$B$5</f>
        <v>0</v>
      </c>
      <c r="C155" s="6"/>
      <c r="D155" s="11"/>
      <c r="E155" s="11"/>
      <c r="F155" s="6">
        <v>2021</v>
      </c>
      <c r="G155" s="6"/>
      <c r="H155" s="6"/>
      <c r="I155" s="6"/>
      <c r="J155" s="6"/>
      <c r="K155" s="6"/>
      <c r="L155" s="6" t="s">
        <v>130</v>
      </c>
      <c r="M155" s="6"/>
      <c r="N155" s="20">
        <v>15.2</v>
      </c>
      <c r="O155" s="58">
        <v>1.3</v>
      </c>
      <c r="P155" s="58"/>
      <c r="Q155" s="58"/>
      <c r="R155" s="8"/>
    </row>
    <row r="156" spans="1:18" ht="56.25" customHeight="1">
      <c r="A156" s="6">
        <v>154</v>
      </c>
      <c r="B156" s="12">
        <f>INDEX!$B$5</f>
        <v>0</v>
      </c>
      <c r="C156" s="6"/>
      <c r="D156" s="11"/>
      <c r="E156" s="11"/>
      <c r="F156" s="6">
        <v>2021</v>
      </c>
      <c r="G156" s="6"/>
      <c r="H156" s="6"/>
      <c r="I156" s="6"/>
      <c r="J156" s="6"/>
      <c r="K156" s="6"/>
      <c r="L156" s="6" t="s">
        <v>16</v>
      </c>
      <c r="M156" s="6">
        <v>1</v>
      </c>
      <c r="N156" s="20">
        <v>15.2</v>
      </c>
      <c r="O156" s="58">
        <v>1.3</v>
      </c>
      <c r="P156" s="58"/>
      <c r="Q156" s="58"/>
      <c r="R156" s="8"/>
    </row>
    <row r="157" spans="1:18" ht="56.25" customHeight="1">
      <c r="A157" s="6">
        <v>155</v>
      </c>
      <c r="B157" s="12">
        <f>INDEX!$B$5</f>
        <v>0</v>
      </c>
      <c r="C157" s="6"/>
      <c r="D157" s="11"/>
      <c r="E157" s="11"/>
      <c r="F157" s="6">
        <v>2021</v>
      </c>
      <c r="G157" s="6"/>
      <c r="H157" s="6"/>
      <c r="I157" s="6"/>
      <c r="J157" s="6"/>
      <c r="K157" s="6"/>
      <c r="L157" s="6" t="s">
        <v>131</v>
      </c>
      <c r="M157" s="6"/>
      <c r="N157" s="20">
        <v>15.2</v>
      </c>
      <c r="O157" s="58">
        <v>1.3</v>
      </c>
      <c r="P157" s="58"/>
      <c r="Q157" s="58"/>
      <c r="R157" s="8"/>
    </row>
    <row r="158" spans="1:18" ht="56.25" customHeight="1">
      <c r="A158" s="6">
        <v>156</v>
      </c>
      <c r="B158" s="12">
        <f>INDEX!$B$5</f>
        <v>0</v>
      </c>
      <c r="C158" s="6"/>
      <c r="D158" s="11"/>
      <c r="E158" s="11"/>
      <c r="F158" s="6">
        <v>2021</v>
      </c>
      <c r="G158" s="6"/>
      <c r="H158" s="6"/>
      <c r="I158" s="6"/>
      <c r="J158" s="6"/>
      <c r="K158" s="6"/>
      <c r="L158" s="6" t="s">
        <v>16</v>
      </c>
      <c r="M158" s="6">
        <v>1</v>
      </c>
      <c r="N158" s="20">
        <v>15.2</v>
      </c>
      <c r="O158" s="58">
        <v>1.3</v>
      </c>
      <c r="P158" s="58"/>
      <c r="Q158" s="58"/>
      <c r="R158" s="8"/>
    </row>
    <row r="159" spans="1:18" ht="56.25" customHeight="1">
      <c r="A159" s="6">
        <v>157</v>
      </c>
      <c r="B159" s="12">
        <f>INDEX!$B$5</f>
        <v>0</v>
      </c>
      <c r="C159" s="6"/>
      <c r="D159" s="11"/>
      <c r="E159" s="11"/>
      <c r="F159" s="6">
        <v>2021</v>
      </c>
      <c r="G159" s="6"/>
      <c r="H159" s="6"/>
      <c r="I159" s="6"/>
      <c r="J159" s="6"/>
      <c r="K159" s="6"/>
      <c r="L159" s="6" t="s">
        <v>132</v>
      </c>
      <c r="M159" s="6"/>
      <c r="N159" s="20">
        <v>15.2</v>
      </c>
      <c r="O159" s="58">
        <v>1.3</v>
      </c>
      <c r="P159" s="58"/>
      <c r="Q159" s="58"/>
      <c r="R159" s="8"/>
    </row>
    <row r="160" spans="1:18" ht="56.25" customHeight="1">
      <c r="A160" s="6">
        <v>158</v>
      </c>
      <c r="B160" s="12">
        <f>INDEX!$B$5</f>
        <v>0</v>
      </c>
      <c r="C160" s="6"/>
      <c r="D160" s="11"/>
      <c r="E160" s="11"/>
      <c r="F160" s="6">
        <v>2021</v>
      </c>
      <c r="G160" s="6"/>
      <c r="H160" s="6"/>
      <c r="I160" s="6"/>
      <c r="J160" s="6"/>
      <c r="K160" s="6"/>
      <c r="L160" s="6" t="s">
        <v>16</v>
      </c>
      <c r="M160" s="6">
        <v>1</v>
      </c>
      <c r="N160" s="20">
        <v>15.2</v>
      </c>
      <c r="O160" s="58">
        <v>1.3</v>
      </c>
      <c r="P160" s="58"/>
      <c r="Q160" s="58"/>
      <c r="R160" s="8"/>
    </row>
    <row r="161" spans="1:18" ht="56.25" customHeight="1">
      <c r="A161" s="6">
        <v>159</v>
      </c>
      <c r="B161" s="12">
        <f>INDEX!$B$5</f>
        <v>0</v>
      </c>
      <c r="C161" s="6"/>
      <c r="D161" s="11"/>
      <c r="E161" s="11"/>
      <c r="F161" s="6">
        <v>2021</v>
      </c>
      <c r="G161" s="6"/>
      <c r="H161" s="6"/>
      <c r="I161" s="6"/>
      <c r="J161" s="6"/>
      <c r="K161" s="6"/>
      <c r="L161" s="6" t="s">
        <v>133</v>
      </c>
      <c r="M161" s="6"/>
      <c r="N161" s="20">
        <v>15.2</v>
      </c>
      <c r="O161" s="58">
        <v>1.3</v>
      </c>
      <c r="P161" s="58"/>
      <c r="Q161" s="58"/>
      <c r="R161" s="8"/>
    </row>
    <row r="162" spans="1:18" ht="56.25" customHeight="1">
      <c r="A162" s="6">
        <v>160</v>
      </c>
      <c r="B162" s="12">
        <f>INDEX!$B$5</f>
        <v>0</v>
      </c>
      <c r="C162" s="6"/>
      <c r="D162" s="11"/>
      <c r="E162" s="11"/>
      <c r="F162" s="6">
        <v>2021</v>
      </c>
      <c r="G162" s="6"/>
      <c r="H162" s="6"/>
      <c r="I162" s="6"/>
      <c r="J162" s="6"/>
      <c r="K162" s="6"/>
      <c r="L162" s="6" t="s">
        <v>16</v>
      </c>
      <c r="M162" s="6">
        <v>1</v>
      </c>
      <c r="N162" s="20">
        <v>15.2</v>
      </c>
      <c r="O162" s="58">
        <v>1.3</v>
      </c>
      <c r="P162" s="58"/>
      <c r="Q162" s="58"/>
      <c r="R162" s="8"/>
    </row>
    <row r="163" spans="1:18" ht="56.25" customHeight="1">
      <c r="A163" s="6">
        <v>161</v>
      </c>
      <c r="B163" s="12">
        <f>INDEX!$B$5</f>
        <v>0</v>
      </c>
      <c r="C163" s="6"/>
      <c r="D163" s="11"/>
      <c r="E163" s="11"/>
      <c r="F163" s="6">
        <v>2021</v>
      </c>
      <c r="G163" s="6"/>
      <c r="H163" s="6"/>
      <c r="I163" s="6"/>
      <c r="J163" s="6"/>
      <c r="K163" s="6"/>
      <c r="L163" s="6" t="s">
        <v>134</v>
      </c>
      <c r="M163" s="6"/>
      <c r="N163" s="20">
        <v>15.2</v>
      </c>
      <c r="O163" s="58">
        <v>1.3</v>
      </c>
      <c r="P163" s="58"/>
      <c r="Q163" s="58"/>
      <c r="R163" s="8"/>
    </row>
    <row r="164" spans="1:18" ht="56.25" customHeight="1">
      <c r="A164" s="6">
        <v>162</v>
      </c>
      <c r="B164" s="12">
        <f>INDEX!$B$5</f>
        <v>0</v>
      </c>
      <c r="C164" s="6"/>
      <c r="D164" s="11"/>
      <c r="E164" s="11"/>
      <c r="F164" s="6">
        <v>2021</v>
      </c>
      <c r="G164" s="6"/>
      <c r="H164" s="6"/>
      <c r="I164" s="6"/>
      <c r="J164" s="6"/>
      <c r="K164" s="6"/>
      <c r="L164" s="6" t="s">
        <v>16</v>
      </c>
      <c r="M164" s="6">
        <v>1</v>
      </c>
      <c r="N164" s="20">
        <v>15.2</v>
      </c>
      <c r="O164" s="58">
        <v>1.3</v>
      </c>
      <c r="P164" s="58"/>
      <c r="Q164" s="58"/>
      <c r="R164" s="8"/>
    </row>
    <row r="165" spans="1:18" ht="56.25" customHeight="1">
      <c r="A165" s="6">
        <v>163</v>
      </c>
      <c r="B165" s="12">
        <f>INDEX!$B$5</f>
        <v>0</v>
      </c>
      <c r="C165" s="6"/>
      <c r="D165" s="11"/>
      <c r="E165" s="11"/>
      <c r="F165" s="6">
        <v>2021</v>
      </c>
      <c r="G165" s="6"/>
      <c r="H165" s="6"/>
      <c r="I165" s="6"/>
      <c r="J165" s="6"/>
      <c r="K165" s="6"/>
      <c r="L165" s="6" t="s">
        <v>135</v>
      </c>
      <c r="M165" s="6"/>
      <c r="N165" s="20">
        <v>15.2</v>
      </c>
      <c r="O165" s="58">
        <v>1.3</v>
      </c>
      <c r="P165" s="58"/>
      <c r="Q165" s="58"/>
      <c r="R165" s="8"/>
    </row>
    <row r="166" spans="1:18" ht="56.25" customHeight="1">
      <c r="A166" s="6">
        <v>164</v>
      </c>
      <c r="B166" s="12">
        <f>INDEX!$B$5</f>
        <v>0</v>
      </c>
      <c r="C166" s="6"/>
      <c r="D166" s="11"/>
      <c r="E166" s="11"/>
      <c r="F166" s="6">
        <v>2021</v>
      </c>
      <c r="G166" s="6"/>
      <c r="H166" s="6"/>
      <c r="I166" s="6"/>
      <c r="J166" s="6"/>
      <c r="K166" s="6"/>
      <c r="L166" s="6" t="s">
        <v>16</v>
      </c>
      <c r="M166" s="6">
        <v>1</v>
      </c>
      <c r="N166" s="20">
        <v>15.2</v>
      </c>
      <c r="O166" s="58">
        <v>1.3</v>
      </c>
      <c r="P166" s="58"/>
      <c r="Q166" s="58"/>
      <c r="R166" s="8"/>
    </row>
    <row r="167" spans="1:18" ht="56.25" customHeight="1">
      <c r="A167" s="6">
        <v>165</v>
      </c>
      <c r="B167" s="12">
        <f>INDEX!$B$5</f>
        <v>0</v>
      </c>
      <c r="C167" s="6"/>
      <c r="D167" s="11"/>
      <c r="E167" s="11"/>
      <c r="F167" s="6">
        <v>2021</v>
      </c>
      <c r="G167" s="6"/>
      <c r="H167" s="6"/>
      <c r="I167" s="6"/>
      <c r="J167" s="6"/>
      <c r="K167" s="6"/>
      <c r="L167" s="6" t="s">
        <v>136</v>
      </c>
      <c r="M167" s="6"/>
      <c r="N167" s="20">
        <v>15.2</v>
      </c>
      <c r="O167" s="58">
        <v>1.3</v>
      </c>
      <c r="P167" s="58"/>
      <c r="Q167" s="58"/>
      <c r="R167" s="8"/>
    </row>
    <row r="168" spans="1:18" ht="56.25" customHeight="1">
      <c r="A168" s="6">
        <v>166</v>
      </c>
      <c r="B168" s="12">
        <f>INDEX!$B$5</f>
        <v>0</v>
      </c>
      <c r="C168" s="6"/>
      <c r="D168" s="11"/>
      <c r="E168" s="11"/>
      <c r="F168" s="6">
        <v>2021</v>
      </c>
      <c r="G168" s="6"/>
      <c r="H168" s="6"/>
      <c r="I168" s="6"/>
      <c r="J168" s="6"/>
      <c r="K168" s="6"/>
      <c r="L168" s="6" t="s">
        <v>16</v>
      </c>
      <c r="M168" s="6">
        <v>1</v>
      </c>
      <c r="N168" s="20">
        <v>15.2</v>
      </c>
      <c r="O168" s="58">
        <v>1.3</v>
      </c>
      <c r="P168" s="58"/>
      <c r="Q168" s="58"/>
      <c r="R168" s="8"/>
    </row>
    <row r="169" spans="1:18" ht="56.25" customHeight="1">
      <c r="A169" s="6">
        <v>167</v>
      </c>
      <c r="B169" s="12">
        <f>INDEX!$B$5</f>
        <v>0</v>
      </c>
      <c r="C169" s="6"/>
      <c r="D169" s="11"/>
      <c r="E169" s="11"/>
      <c r="F169" s="6">
        <v>2021</v>
      </c>
      <c r="G169" s="6"/>
      <c r="H169" s="6"/>
      <c r="I169" s="6"/>
      <c r="J169" s="6"/>
      <c r="K169" s="6"/>
      <c r="L169" s="6" t="s">
        <v>137</v>
      </c>
      <c r="M169" s="6"/>
      <c r="N169" s="20">
        <v>15.2</v>
      </c>
      <c r="O169" s="58">
        <v>1.3</v>
      </c>
      <c r="P169" s="58"/>
      <c r="Q169" s="58"/>
      <c r="R169" s="8"/>
    </row>
    <row r="170" spans="1:18" ht="56.25" customHeight="1">
      <c r="A170" s="6">
        <v>168</v>
      </c>
      <c r="B170" s="12">
        <f>INDEX!$B$5</f>
        <v>0</v>
      </c>
      <c r="C170" s="6"/>
      <c r="D170" s="11"/>
      <c r="E170" s="11"/>
      <c r="F170" s="6">
        <v>2021</v>
      </c>
      <c r="G170" s="6"/>
      <c r="H170" s="6"/>
      <c r="I170" s="6"/>
      <c r="J170" s="6"/>
      <c r="K170" s="6"/>
      <c r="L170" s="6" t="s">
        <v>16</v>
      </c>
      <c r="M170" s="6">
        <v>1</v>
      </c>
      <c r="N170" s="20">
        <v>15.2</v>
      </c>
      <c r="O170" s="58">
        <v>1.3</v>
      </c>
      <c r="P170" s="58"/>
      <c r="Q170" s="58"/>
      <c r="R170" s="8"/>
    </row>
    <row r="171" spans="1:18" ht="56.25" customHeight="1">
      <c r="A171" s="6">
        <v>169</v>
      </c>
      <c r="B171" s="12">
        <f>INDEX!$B$5</f>
        <v>0</v>
      </c>
      <c r="C171" s="6"/>
      <c r="D171" s="11"/>
      <c r="E171" s="11"/>
      <c r="F171" s="6">
        <v>2021</v>
      </c>
      <c r="G171" s="6"/>
      <c r="H171" s="6"/>
      <c r="I171" s="6"/>
      <c r="J171" s="6"/>
      <c r="K171" s="6"/>
      <c r="L171" s="6" t="s">
        <v>138</v>
      </c>
      <c r="M171" s="6"/>
      <c r="N171" s="20">
        <v>15.2</v>
      </c>
      <c r="O171" s="58">
        <v>1.3</v>
      </c>
      <c r="P171" s="58"/>
      <c r="Q171" s="58"/>
      <c r="R171" s="8"/>
    </row>
    <row r="172" spans="1:18" ht="56.25" customHeight="1">
      <c r="A172" s="6">
        <v>170</v>
      </c>
      <c r="B172" s="12">
        <f>INDEX!$B$5</f>
        <v>0</v>
      </c>
      <c r="C172" s="6"/>
      <c r="D172" s="11"/>
      <c r="E172" s="11"/>
      <c r="F172" s="6">
        <v>2021</v>
      </c>
      <c r="G172" s="6"/>
      <c r="H172" s="6"/>
      <c r="I172" s="6"/>
      <c r="J172" s="6"/>
      <c r="K172" s="6"/>
      <c r="L172" s="6" t="s">
        <v>16</v>
      </c>
      <c r="M172" s="6">
        <v>1</v>
      </c>
      <c r="N172" s="20">
        <v>15.2</v>
      </c>
      <c r="O172" s="58">
        <v>1.3</v>
      </c>
      <c r="P172" s="58"/>
      <c r="Q172" s="58"/>
      <c r="R172" s="8"/>
    </row>
    <row r="173" spans="1:18" ht="56.25" customHeight="1">
      <c r="A173" s="6">
        <v>171</v>
      </c>
      <c r="B173" s="12">
        <f>INDEX!$B$5</f>
        <v>0</v>
      </c>
      <c r="C173" s="6"/>
      <c r="D173" s="11"/>
      <c r="E173" s="11"/>
      <c r="F173" s="6">
        <v>2021</v>
      </c>
      <c r="G173" s="6"/>
      <c r="H173" s="6"/>
      <c r="I173" s="6"/>
      <c r="J173" s="6"/>
      <c r="K173" s="6"/>
      <c r="L173" s="6" t="s">
        <v>139</v>
      </c>
      <c r="M173" s="6"/>
      <c r="N173" s="20">
        <v>15.2</v>
      </c>
      <c r="O173" s="58">
        <v>1.3</v>
      </c>
      <c r="P173" s="58"/>
      <c r="Q173" s="58"/>
      <c r="R173" s="8"/>
    </row>
    <row r="174" spans="1:18" ht="56.25" customHeight="1">
      <c r="A174" s="6">
        <v>172</v>
      </c>
      <c r="B174" s="12">
        <f>INDEX!$B$5</f>
        <v>0</v>
      </c>
      <c r="C174" s="6"/>
      <c r="D174" s="11"/>
      <c r="E174" s="11"/>
      <c r="F174" s="6">
        <v>2021</v>
      </c>
      <c r="G174" s="6"/>
      <c r="H174" s="6"/>
      <c r="I174" s="6"/>
      <c r="J174" s="6"/>
      <c r="K174" s="6"/>
      <c r="L174" s="6" t="s">
        <v>16</v>
      </c>
      <c r="M174" s="6">
        <v>1</v>
      </c>
      <c r="N174" s="20">
        <v>15.2</v>
      </c>
      <c r="O174" s="58">
        <v>1.3</v>
      </c>
      <c r="P174" s="58"/>
      <c r="Q174" s="58"/>
      <c r="R174" s="8"/>
    </row>
    <row r="175" spans="1:18" ht="56.25" customHeight="1">
      <c r="A175" s="6">
        <v>173</v>
      </c>
      <c r="B175" s="12">
        <f>INDEX!$B$5</f>
        <v>0</v>
      </c>
      <c r="C175" s="6"/>
      <c r="D175" s="11"/>
      <c r="E175" s="11"/>
      <c r="F175" s="6">
        <v>2021</v>
      </c>
      <c r="G175" s="6"/>
      <c r="H175" s="6"/>
      <c r="I175" s="6"/>
      <c r="J175" s="6"/>
      <c r="K175" s="6"/>
      <c r="L175" s="6" t="s">
        <v>140</v>
      </c>
      <c r="M175" s="6"/>
      <c r="N175" s="20">
        <v>15.2</v>
      </c>
      <c r="O175" s="58">
        <v>1.3</v>
      </c>
      <c r="P175" s="58"/>
      <c r="Q175" s="58"/>
      <c r="R175" s="8"/>
    </row>
    <row r="176" spans="1:18" ht="56.25" customHeight="1">
      <c r="A176" s="6">
        <v>174</v>
      </c>
      <c r="B176" s="12">
        <f>INDEX!$B$5</f>
        <v>0</v>
      </c>
      <c r="C176" s="6"/>
      <c r="D176" s="11"/>
      <c r="E176" s="11"/>
      <c r="F176" s="6">
        <v>2021</v>
      </c>
      <c r="G176" s="6"/>
      <c r="H176" s="6"/>
      <c r="I176" s="6"/>
      <c r="J176" s="6"/>
      <c r="K176" s="6"/>
      <c r="L176" s="6" t="s">
        <v>16</v>
      </c>
      <c r="M176" s="6">
        <v>1</v>
      </c>
      <c r="N176" s="20">
        <v>15.2</v>
      </c>
      <c r="O176" s="58">
        <v>1.3</v>
      </c>
      <c r="P176" s="58"/>
      <c r="Q176" s="58"/>
      <c r="R176" s="8"/>
    </row>
    <row r="177" spans="1:18" ht="56.25" customHeight="1">
      <c r="A177" s="6">
        <v>175</v>
      </c>
      <c r="B177" s="12">
        <f>INDEX!$B$5</f>
        <v>0</v>
      </c>
      <c r="C177" s="6"/>
      <c r="D177" s="11"/>
      <c r="E177" s="11"/>
      <c r="F177" s="6">
        <v>2021</v>
      </c>
      <c r="G177" s="6"/>
      <c r="H177" s="6"/>
      <c r="I177" s="6"/>
      <c r="J177" s="6"/>
      <c r="K177" s="6"/>
      <c r="L177" s="6" t="s">
        <v>141</v>
      </c>
      <c r="M177" s="6"/>
      <c r="N177" s="20">
        <v>15.2</v>
      </c>
      <c r="O177" s="58">
        <v>1.3</v>
      </c>
      <c r="P177" s="58"/>
      <c r="Q177" s="58"/>
      <c r="R177" s="8"/>
    </row>
    <row r="178" spans="1:18" ht="56.25" customHeight="1">
      <c r="A178" s="6">
        <v>176</v>
      </c>
      <c r="B178" s="12">
        <f>INDEX!$B$5</f>
        <v>0</v>
      </c>
      <c r="C178" s="6"/>
      <c r="D178" s="11"/>
      <c r="E178" s="11"/>
      <c r="F178" s="6">
        <v>2021</v>
      </c>
      <c r="G178" s="6"/>
      <c r="H178" s="6"/>
      <c r="I178" s="6"/>
      <c r="J178" s="6"/>
      <c r="K178" s="6"/>
      <c r="L178" s="6" t="s">
        <v>16</v>
      </c>
      <c r="M178" s="6">
        <v>1</v>
      </c>
      <c r="N178" s="20">
        <v>15.2</v>
      </c>
      <c r="O178" s="58">
        <v>1.3</v>
      </c>
      <c r="P178" s="58"/>
      <c r="Q178" s="58"/>
      <c r="R178" s="8"/>
    </row>
    <row r="179" spans="1:18" ht="56.25" customHeight="1">
      <c r="A179" s="6">
        <v>177</v>
      </c>
      <c r="B179" s="12">
        <f>INDEX!$B$5</f>
        <v>0</v>
      </c>
      <c r="C179" s="6"/>
      <c r="D179" s="11"/>
      <c r="E179" s="11"/>
      <c r="F179" s="6">
        <v>2021</v>
      </c>
      <c r="G179" s="6"/>
      <c r="H179" s="6"/>
      <c r="I179" s="6"/>
      <c r="J179" s="6"/>
      <c r="K179" s="6"/>
      <c r="L179" s="6" t="s">
        <v>142</v>
      </c>
      <c r="M179" s="6"/>
      <c r="N179" s="20">
        <v>15.2</v>
      </c>
      <c r="O179" s="58">
        <v>1.3</v>
      </c>
      <c r="P179" s="58"/>
      <c r="Q179" s="58"/>
      <c r="R179" s="8"/>
    </row>
    <row r="180" spans="1:18" ht="56.25" customHeight="1">
      <c r="A180" s="6">
        <v>178</v>
      </c>
      <c r="B180" s="12">
        <f>INDEX!$B$5</f>
        <v>0</v>
      </c>
      <c r="C180" s="6"/>
      <c r="D180" s="11"/>
      <c r="E180" s="11"/>
      <c r="F180" s="6">
        <v>2021</v>
      </c>
      <c r="G180" s="6"/>
      <c r="H180" s="6"/>
      <c r="I180" s="6"/>
      <c r="J180" s="6"/>
      <c r="K180" s="6"/>
      <c r="L180" s="6" t="s">
        <v>16</v>
      </c>
      <c r="M180" s="6">
        <v>1</v>
      </c>
      <c r="N180" s="20">
        <v>15.2</v>
      </c>
      <c r="O180" s="58">
        <v>1.3</v>
      </c>
      <c r="P180" s="58"/>
      <c r="Q180" s="58"/>
      <c r="R180" s="8"/>
    </row>
    <row r="181" spans="1:18" ht="56.25" customHeight="1">
      <c r="A181" s="6">
        <v>179</v>
      </c>
      <c r="B181" s="12">
        <f>INDEX!$B$5</f>
        <v>0</v>
      </c>
      <c r="C181" s="6"/>
      <c r="D181" s="11"/>
      <c r="E181" s="11"/>
      <c r="F181" s="6">
        <v>2021</v>
      </c>
      <c r="G181" s="6"/>
      <c r="H181" s="6"/>
      <c r="I181" s="6"/>
      <c r="J181" s="6"/>
      <c r="K181" s="6"/>
      <c r="L181" s="6" t="s">
        <v>143</v>
      </c>
      <c r="M181" s="6"/>
      <c r="N181" s="20">
        <v>15.2</v>
      </c>
      <c r="O181" s="58">
        <v>1.3</v>
      </c>
      <c r="P181" s="58"/>
      <c r="Q181" s="58"/>
      <c r="R181" s="8"/>
    </row>
    <row r="182" spans="1:18" ht="56.25" customHeight="1">
      <c r="A182" s="6">
        <v>180</v>
      </c>
      <c r="B182" s="12">
        <f>INDEX!$B$5</f>
        <v>0</v>
      </c>
      <c r="C182" s="6"/>
      <c r="D182" s="11"/>
      <c r="E182" s="11"/>
      <c r="F182" s="6">
        <v>2021</v>
      </c>
      <c r="G182" s="6"/>
      <c r="H182" s="6"/>
      <c r="I182" s="6"/>
      <c r="J182" s="6"/>
      <c r="K182" s="6"/>
      <c r="L182" s="6" t="s">
        <v>16</v>
      </c>
      <c r="M182" s="6">
        <v>1</v>
      </c>
      <c r="N182" s="20">
        <v>15.2</v>
      </c>
      <c r="O182" s="58">
        <v>1.3</v>
      </c>
      <c r="P182" s="58"/>
      <c r="Q182" s="58"/>
      <c r="R182" s="8"/>
    </row>
    <row r="183" spans="1:18" ht="56.25" customHeight="1">
      <c r="A183" s="6">
        <v>181</v>
      </c>
      <c r="B183" s="12">
        <f>INDEX!$B$5</f>
        <v>0</v>
      </c>
      <c r="C183" s="6"/>
      <c r="D183" s="11"/>
      <c r="E183" s="11"/>
      <c r="F183" s="6">
        <v>2021</v>
      </c>
      <c r="G183" s="6"/>
      <c r="H183" s="6"/>
      <c r="I183" s="6"/>
      <c r="J183" s="6"/>
      <c r="K183" s="6"/>
      <c r="L183" s="6" t="s">
        <v>144</v>
      </c>
      <c r="M183" s="6"/>
      <c r="N183" s="20">
        <v>15.2</v>
      </c>
      <c r="O183" s="58">
        <v>1.3</v>
      </c>
      <c r="P183" s="58"/>
      <c r="Q183" s="58"/>
      <c r="R183" s="8"/>
    </row>
    <row r="184" spans="1:18" ht="56.25" customHeight="1">
      <c r="A184" s="6">
        <v>182</v>
      </c>
      <c r="B184" s="12">
        <f>INDEX!$B$5</f>
        <v>0</v>
      </c>
      <c r="C184" s="6"/>
      <c r="D184" s="11"/>
      <c r="E184" s="11"/>
      <c r="F184" s="6">
        <v>2021</v>
      </c>
      <c r="G184" s="6"/>
      <c r="H184" s="6"/>
      <c r="I184" s="6"/>
      <c r="J184" s="6"/>
      <c r="K184" s="6"/>
      <c r="L184" s="6" t="s">
        <v>16</v>
      </c>
      <c r="M184" s="6">
        <v>1</v>
      </c>
      <c r="N184" s="20">
        <v>15.2</v>
      </c>
      <c r="O184" s="58">
        <v>1.3</v>
      </c>
      <c r="P184" s="58"/>
      <c r="Q184" s="58"/>
      <c r="R184" s="8"/>
    </row>
    <row r="185" spans="1:18" ht="56.25" customHeight="1">
      <c r="A185" s="6">
        <v>183</v>
      </c>
      <c r="B185" s="12">
        <f>INDEX!$B$5</f>
        <v>0</v>
      </c>
      <c r="C185" s="6"/>
      <c r="D185" s="11"/>
      <c r="E185" s="11"/>
      <c r="F185" s="6">
        <v>2021</v>
      </c>
      <c r="G185" s="6"/>
      <c r="H185" s="6"/>
      <c r="I185" s="6"/>
      <c r="J185" s="6"/>
      <c r="K185" s="6"/>
      <c r="L185" s="6" t="s">
        <v>145</v>
      </c>
      <c r="M185" s="6"/>
      <c r="N185" s="20">
        <v>15.2</v>
      </c>
      <c r="O185" s="58">
        <v>1.3</v>
      </c>
      <c r="P185" s="58"/>
      <c r="Q185" s="58"/>
      <c r="R185" s="8"/>
    </row>
    <row r="186" spans="1:18" ht="56.25" customHeight="1">
      <c r="A186" s="6">
        <v>184</v>
      </c>
      <c r="B186" s="12">
        <f>INDEX!$B$5</f>
        <v>0</v>
      </c>
      <c r="C186" s="6"/>
      <c r="D186" s="11"/>
      <c r="E186" s="11"/>
      <c r="F186" s="6">
        <v>2021</v>
      </c>
      <c r="G186" s="6"/>
      <c r="H186" s="6"/>
      <c r="I186" s="6"/>
      <c r="J186" s="6"/>
      <c r="K186" s="6"/>
      <c r="L186" s="6" t="s">
        <v>16</v>
      </c>
      <c r="M186" s="6">
        <v>1</v>
      </c>
      <c r="N186" s="20">
        <v>15.2</v>
      </c>
      <c r="O186" s="58">
        <v>1.3</v>
      </c>
      <c r="P186" s="58"/>
      <c r="Q186" s="58"/>
      <c r="R186" s="8"/>
    </row>
    <row r="187" spans="1:18" ht="56.25" customHeight="1">
      <c r="A187" s="6">
        <v>185</v>
      </c>
      <c r="B187" s="12">
        <f>INDEX!$B$5</f>
        <v>0</v>
      </c>
      <c r="C187" s="6"/>
      <c r="D187" s="11"/>
      <c r="E187" s="11"/>
      <c r="F187" s="6">
        <v>2021</v>
      </c>
      <c r="G187" s="6"/>
      <c r="H187" s="6"/>
      <c r="I187" s="6"/>
      <c r="J187" s="6"/>
      <c r="K187" s="6"/>
      <c r="L187" s="6" t="s">
        <v>146</v>
      </c>
      <c r="M187" s="6"/>
      <c r="N187" s="20">
        <v>15.2</v>
      </c>
      <c r="O187" s="58">
        <v>1.3</v>
      </c>
      <c r="P187" s="58"/>
      <c r="Q187" s="58"/>
      <c r="R187" s="8"/>
    </row>
    <row r="188" spans="1:18" ht="56.25" customHeight="1">
      <c r="A188" s="6">
        <v>186</v>
      </c>
      <c r="B188" s="12">
        <f>INDEX!$B$5</f>
        <v>0</v>
      </c>
      <c r="C188" s="6"/>
      <c r="D188" s="11"/>
      <c r="E188" s="11"/>
      <c r="F188" s="6">
        <v>2021</v>
      </c>
      <c r="G188" s="6"/>
      <c r="H188" s="6"/>
      <c r="I188" s="6"/>
      <c r="J188" s="6"/>
      <c r="K188" s="6"/>
      <c r="L188" s="6" t="s">
        <v>16</v>
      </c>
      <c r="M188" s="6">
        <v>1</v>
      </c>
      <c r="N188" s="20">
        <v>15.2</v>
      </c>
      <c r="O188" s="58">
        <v>1.3</v>
      </c>
      <c r="P188" s="58"/>
      <c r="Q188" s="58"/>
      <c r="R188" s="8"/>
    </row>
    <row r="189" spans="1:18" ht="56.25" customHeight="1">
      <c r="A189" s="6">
        <v>187</v>
      </c>
      <c r="B189" s="12">
        <f>INDEX!$B$5</f>
        <v>0</v>
      </c>
      <c r="C189" s="6"/>
      <c r="D189" s="11"/>
      <c r="E189" s="11"/>
      <c r="F189" s="6">
        <v>2021</v>
      </c>
      <c r="G189" s="6"/>
      <c r="H189" s="6"/>
      <c r="I189" s="6"/>
      <c r="J189" s="6"/>
      <c r="K189" s="6"/>
      <c r="L189" s="6" t="s">
        <v>147</v>
      </c>
      <c r="M189" s="6"/>
      <c r="N189" s="20">
        <v>15.2</v>
      </c>
      <c r="O189" s="58">
        <v>1.3</v>
      </c>
      <c r="P189" s="58"/>
      <c r="Q189" s="58"/>
      <c r="R189" s="8"/>
    </row>
    <row r="190" spans="1:18" ht="56.25" customHeight="1">
      <c r="A190" s="6">
        <v>188</v>
      </c>
      <c r="B190" s="12">
        <f>INDEX!$B$5</f>
        <v>0</v>
      </c>
      <c r="C190" s="6"/>
      <c r="D190" s="11"/>
      <c r="E190" s="11"/>
      <c r="F190" s="6">
        <v>2021</v>
      </c>
      <c r="G190" s="6"/>
      <c r="H190" s="6"/>
      <c r="I190" s="6"/>
      <c r="J190" s="6"/>
      <c r="K190" s="6"/>
      <c r="L190" s="6" t="s">
        <v>16</v>
      </c>
      <c r="M190" s="6">
        <v>1</v>
      </c>
      <c r="N190" s="20">
        <v>15.2</v>
      </c>
      <c r="O190" s="58">
        <v>1.3</v>
      </c>
      <c r="P190" s="58"/>
      <c r="Q190" s="58"/>
      <c r="R190" s="8"/>
    </row>
    <row r="191" spans="1:18" ht="56.25" customHeight="1">
      <c r="A191" s="6">
        <v>189</v>
      </c>
      <c r="B191" s="12">
        <f>INDEX!$B$5</f>
        <v>0</v>
      </c>
      <c r="C191" s="6"/>
      <c r="D191" s="11"/>
      <c r="E191" s="11"/>
      <c r="F191" s="6">
        <v>2021</v>
      </c>
      <c r="G191" s="6"/>
      <c r="H191" s="6"/>
      <c r="I191" s="6"/>
      <c r="J191" s="6"/>
      <c r="K191" s="6"/>
      <c r="L191" s="6" t="s">
        <v>148</v>
      </c>
      <c r="M191" s="6"/>
      <c r="N191" s="20">
        <v>15.2</v>
      </c>
      <c r="O191" s="58">
        <v>1.3</v>
      </c>
      <c r="P191" s="58"/>
      <c r="Q191" s="58"/>
      <c r="R191" s="8"/>
    </row>
    <row r="192" spans="1:18" ht="56.25" customHeight="1">
      <c r="A192" s="6">
        <v>190</v>
      </c>
      <c r="B192" s="12">
        <f>INDEX!$B$5</f>
        <v>0</v>
      </c>
      <c r="C192" s="6"/>
      <c r="D192" s="11"/>
      <c r="E192" s="11"/>
      <c r="F192" s="6">
        <v>2021</v>
      </c>
      <c r="G192" s="6"/>
      <c r="H192" s="6"/>
      <c r="I192" s="6"/>
      <c r="J192" s="6"/>
      <c r="K192" s="6"/>
      <c r="L192" s="6" t="s">
        <v>16</v>
      </c>
      <c r="M192" s="6">
        <v>1</v>
      </c>
      <c r="N192" s="20">
        <v>15.2</v>
      </c>
      <c r="O192" s="58">
        <v>1.3</v>
      </c>
      <c r="P192" s="58"/>
      <c r="Q192" s="58"/>
      <c r="R192" s="8"/>
    </row>
    <row r="193" spans="1:18" ht="56.25" customHeight="1">
      <c r="A193" s="6">
        <v>191</v>
      </c>
      <c r="B193" s="12">
        <f>INDEX!$B$5</f>
        <v>0</v>
      </c>
      <c r="C193" s="6"/>
      <c r="D193" s="11"/>
      <c r="E193" s="11"/>
      <c r="F193" s="6">
        <v>2021</v>
      </c>
      <c r="G193" s="6"/>
      <c r="H193" s="6"/>
      <c r="I193" s="6"/>
      <c r="J193" s="6"/>
      <c r="K193" s="6"/>
      <c r="L193" s="6" t="s">
        <v>149</v>
      </c>
      <c r="M193" s="6"/>
      <c r="N193" s="20">
        <v>15.2</v>
      </c>
      <c r="O193" s="58">
        <v>1.3</v>
      </c>
      <c r="P193" s="58"/>
      <c r="Q193" s="58"/>
      <c r="R193" s="8"/>
    </row>
    <row r="194" spans="1:18" ht="56.25" customHeight="1">
      <c r="A194" s="6">
        <v>192</v>
      </c>
      <c r="B194" s="12">
        <f>INDEX!$B$5</f>
        <v>0</v>
      </c>
      <c r="C194" s="6"/>
      <c r="D194" s="11"/>
      <c r="E194" s="11"/>
      <c r="F194" s="6">
        <v>2021</v>
      </c>
      <c r="G194" s="6"/>
      <c r="H194" s="6"/>
      <c r="I194" s="6"/>
      <c r="J194" s="6"/>
      <c r="K194" s="6"/>
      <c r="L194" s="6" t="s">
        <v>16</v>
      </c>
      <c r="M194" s="6">
        <v>1</v>
      </c>
      <c r="N194" s="20">
        <v>15.2</v>
      </c>
      <c r="O194" s="58">
        <v>1.3</v>
      </c>
      <c r="P194" s="58"/>
      <c r="Q194" s="58"/>
      <c r="R194" s="8"/>
    </row>
    <row r="195" spans="1:18" ht="56.25" customHeight="1">
      <c r="A195" s="6">
        <v>193</v>
      </c>
      <c r="B195" s="12">
        <f>INDEX!$B$5</f>
        <v>0</v>
      </c>
      <c r="C195" s="6"/>
      <c r="D195" s="11"/>
      <c r="E195" s="11"/>
      <c r="F195" s="6">
        <v>2021</v>
      </c>
      <c r="G195" s="6"/>
      <c r="H195" s="6"/>
      <c r="I195" s="6"/>
      <c r="J195" s="6"/>
      <c r="K195" s="6"/>
      <c r="L195" s="6" t="s">
        <v>150</v>
      </c>
      <c r="M195" s="6"/>
      <c r="N195" s="20">
        <v>15.2</v>
      </c>
      <c r="O195" s="58">
        <v>1.3</v>
      </c>
      <c r="P195" s="58"/>
      <c r="Q195" s="58"/>
      <c r="R195" s="8"/>
    </row>
    <row r="196" spans="1:18" ht="56.25" customHeight="1">
      <c r="A196" s="6">
        <v>194</v>
      </c>
      <c r="B196" s="12">
        <f>INDEX!$B$5</f>
        <v>0</v>
      </c>
      <c r="C196" s="6"/>
      <c r="D196" s="11"/>
      <c r="E196" s="11"/>
      <c r="F196" s="6">
        <v>2021</v>
      </c>
      <c r="G196" s="6"/>
      <c r="H196" s="6"/>
      <c r="I196" s="6"/>
      <c r="J196" s="6"/>
      <c r="K196" s="6"/>
      <c r="L196" s="6" t="s">
        <v>16</v>
      </c>
      <c r="M196" s="6">
        <v>1</v>
      </c>
      <c r="N196" s="20">
        <v>15.2</v>
      </c>
      <c r="O196" s="58">
        <v>1.3</v>
      </c>
      <c r="P196" s="58"/>
      <c r="Q196" s="58"/>
      <c r="R196" s="8"/>
    </row>
    <row r="197" spans="1:18" ht="56.25" customHeight="1">
      <c r="A197" s="6">
        <v>195</v>
      </c>
      <c r="B197" s="12">
        <f>INDEX!$B$5</f>
        <v>0</v>
      </c>
      <c r="C197" s="6"/>
      <c r="D197" s="11"/>
      <c r="E197" s="11"/>
      <c r="F197" s="6">
        <v>2021</v>
      </c>
      <c r="G197" s="6"/>
      <c r="H197" s="6"/>
      <c r="I197" s="6"/>
      <c r="J197" s="6"/>
      <c r="K197" s="6"/>
      <c r="L197" s="6" t="s">
        <v>151</v>
      </c>
      <c r="M197" s="6"/>
      <c r="N197" s="20">
        <v>15.2</v>
      </c>
      <c r="O197" s="58">
        <v>1.3</v>
      </c>
      <c r="P197" s="58"/>
      <c r="Q197" s="58"/>
      <c r="R197" s="8"/>
    </row>
    <row r="198" spans="1:18" ht="56.25" customHeight="1">
      <c r="A198" s="6">
        <v>196</v>
      </c>
      <c r="B198" s="12">
        <f>INDEX!$B$5</f>
        <v>0</v>
      </c>
      <c r="C198" s="6"/>
      <c r="D198" s="11"/>
      <c r="E198" s="11"/>
      <c r="F198" s="6">
        <v>2021</v>
      </c>
      <c r="G198" s="6"/>
      <c r="H198" s="6"/>
      <c r="I198" s="6"/>
      <c r="J198" s="6"/>
      <c r="K198" s="6"/>
      <c r="L198" s="6" t="s">
        <v>16</v>
      </c>
      <c r="M198" s="6">
        <v>1</v>
      </c>
      <c r="N198" s="20">
        <v>15.2</v>
      </c>
      <c r="O198" s="58">
        <v>1.3</v>
      </c>
      <c r="P198" s="58"/>
      <c r="Q198" s="58"/>
      <c r="R198" s="8"/>
    </row>
    <row r="199" spans="1:18" ht="56.25" customHeight="1">
      <c r="A199" s="6">
        <v>197</v>
      </c>
      <c r="B199" s="12">
        <f>INDEX!$B$5</f>
        <v>0</v>
      </c>
      <c r="C199" s="6"/>
      <c r="D199" s="11"/>
      <c r="E199" s="11"/>
      <c r="F199" s="6">
        <v>2021</v>
      </c>
      <c r="G199" s="6"/>
      <c r="H199" s="6"/>
      <c r="I199" s="6"/>
      <c r="J199" s="6"/>
      <c r="K199" s="6"/>
      <c r="L199" s="6" t="s">
        <v>152</v>
      </c>
      <c r="M199" s="6"/>
      <c r="N199" s="20">
        <v>15.2</v>
      </c>
      <c r="O199" s="58">
        <v>1.3</v>
      </c>
      <c r="P199" s="58"/>
      <c r="Q199" s="58"/>
      <c r="R199" s="8"/>
    </row>
    <row r="200" spans="1:18" ht="56.25" customHeight="1">
      <c r="A200" s="6">
        <v>198</v>
      </c>
      <c r="B200" s="12">
        <f>INDEX!$B$5</f>
        <v>0</v>
      </c>
      <c r="C200" s="6"/>
      <c r="D200" s="11"/>
      <c r="E200" s="11"/>
      <c r="F200" s="6">
        <v>2021</v>
      </c>
      <c r="G200" s="6"/>
      <c r="H200" s="6"/>
      <c r="I200" s="6"/>
      <c r="J200" s="6"/>
      <c r="K200" s="6"/>
      <c r="L200" s="6" t="s">
        <v>16</v>
      </c>
      <c r="M200" s="6">
        <v>1</v>
      </c>
      <c r="N200" s="20">
        <v>15.2</v>
      </c>
      <c r="O200" s="58">
        <v>1.3</v>
      </c>
      <c r="P200" s="58"/>
      <c r="Q200" s="58"/>
      <c r="R200" s="8"/>
    </row>
    <row r="201" spans="1:18" ht="56.25" customHeight="1">
      <c r="A201" s="6">
        <v>199</v>
      </c>
      <c r="B201" s="12">
        <f>INDEX!$B$5</f>
        <v>0</v>
      </c>
      <c r="C201" s="6"/>
      <c r="D201" s="11"/>
      <c r="E201" s="11"/>
      <c r="F201" s="6">
        <v>2021</v>
      </c>
      <c r="G201" s="6"/>
      <c r="H201" s="6"/>
      <c r="I201" s="6"/>
      <c r="J201" s="6"/>
      <c r="K201" s="6"/>
      <c r="L201" s="6" t="s">
        <v>153</v>
      </c>
      <c r="M201" s="6"/>
      <c r="N201" s="20">
        <v>15.2</v>
      </c>
      <c r="O201" s="58">
        <v>1.3</v>
      </c>
      <c r="P201" s="58"/>
      <c r="Q201" s="58"/>
      <c r="R201" s="8"/>
    </row>
    <row r="202" spans="1:18" ht="56.25" customHeight="1">
      <c r="A202" s="6">
        <v>200</v>
      </c>
      <c r="B202" s="12">
        <f>INDEX!$B$5</f>
        <v>0</v>
      </c>
      <c r="C202" s="6"/>
      <c r="D202" s="11"/>
      <c r="E202" s="11"/>
      <c r="F202" s="6">
        <v>2021</v>
      </c>
      <c r="G202" s="6"/>
      <c r="H202" s="6"/>
      <c r="I202" s="6"/>
      <c r="J202" s="6"/>
      <c r="K202" s="6"/>
      <c r="L202" s="6" t="s">
        <v>16</v>
      </c>
      <c r="M202" s="6">
        <v>1</v>
      </c>
      <c r="N202" s="20">
        <v>15.2</v>
      </c>
      <c r="O202" s="58">
        <v>1.3</v>
      </c>
      <c r="P202" s="58"/>
      <c r="Q202" s="58"/>
      <c r="R202" s="8"/>
    </row>
    <row r="203" spans="1:18" ht="56.25" customHeight="1">
      <c r="A203" s="6">
        <v>201</v>
      </c>
      <c r="B203" s="12">
        <f>INDEX!$B$5</f>
        <v>0</v>
      </c>
      <c r="C203" s="6"/>
      <c r="D203" s="11"/>
      <c r="E203" s="11"/>
      <c r="F203" s="6">
        <v>2021</v>
      </c>
      <c r="G203" s="6"/>
      <c r="H203" s="6"/>
      <c r="I203" s="6"/>
      <c r="J203" s="6"/>
      <c r="K203" s="6"/>
      <c r="L203" s="6" t="s">
        <v>154</v>
      </c>
      <c r="M203" s="6"/>
      <c r="N203" s="20">
        <v>15.2</v>
      </c>
      <c r="O203" s="58">
        <v>1.3</v>
      </c>
      <c r="P203" s="58"/>
      <c r="Q203" s="58"/>
      <c r="R203" s="8"/>
    </row>
    <row r="204" spans="1:18" ht="56.25" customHeight="1">
      <c r="A204" s="6">
        <v>202</v>
      </c>
      <c r="B204" s="12">
        <f>INDEX!$B$5</f>
        <v>0</v>
      </c>
      <c r="C204" s="6"/>
      <c r="D204" s="11"/>
      <c r="E204" s="11"/>
      <c r="F204" s="6">
        <v>2021</v>
      </c>
      <c r="G204" s="6"/>
      <c r="H204" s="6"/>
      <c r="I204" s="6"/>
      <c r="J204" s="6"/>
      <c r="K204" s="6"/>
      <c r="L204" s="6" t="s">
        <v>16</v>
      </c>
      <c r="M204" s="6">
        <v>1</v>
      </c>
      <c r="N204" s="20">
        <v>15.2</v>
      </c>
      <c r="O204" s="58">
        <v>1.3</v>
      </c>
      <c r="P204" s="58"/>
      <c r="Q204" s="58"/>
      <c r="R204" s="8"/>
    </row>
    <row r="205" spans="1:18" ht="56.25" customHeight="1">
      <c r="A205" s="6">
        <v>203</v>
      </c>
      <c r="B205" s="12">
        <f>INDEX!$B$5</f>
        <v>0</v>
      </c>
      <c r="C205" s="6"/>
      <c r="D205" s="11"/>
      <c r="E205" s="11"/>
      <c r="F205" s="6">
        <v>2021</v>
      </c>
      <c r="G205" s="6"/>
      <c r="H205" s="6"/>
      <c r="I205" s="6"/>
      <c r="J205" s="6"/>
      <c r="K205" s="6"/>
      <c r="L205" s="6" t="s">
        <v>155</v>
      </c>
      <c r="M205" s="6"/>
      <c r="N205" s="20">
        <v>15.2</v>
      </c>
      <c r="O205" s="58">
        <v>1.3</v>
      </c>
      <c r="P205" s="58"/>
      <c r="Q205" s="58"/>
      <c r="R205" s="8"/>
    </row>
    <row r="206" spans="1:18" ht="56.25" customHeight="1">
      <c r="A206" s="6">
        <v>204</v>
      </c>
      <c r="B206" s="12">
        <f>INDEX!$B$5</f>
        <v>0</v>
      </c>
      <c r="C206" s="6"/>
      <c r="D206" s="11"/>
      <c r="E206" s="11"/>
      <c r="F206" s="6">
        <v>2021</v>
      </c>
      <c r="G206" s="6"/>
      <c r="H206" s="6"/>
      <c r="I206" s="6"/>
      <c r="J206" s="6"/>
      <c r="K206" s="6"/>
      <c r="L206" s="6" t="s">
        <v>16</v>
      </c>
      <c r="M206" s="6">
        <v>1</v>
      </c>
      <c r="N206" s="20">
        <v>15.2</v>
      </c>
      <c r="O206" s="58">
        <v>1.3</v>
      </c>
      <c r="P206" s="58"/>
      <c r="Q206" s="58"/>
      <c r="R206" s="8"/>
    </row>
    <row r="207" spans="1:18" ht="56.25" customHeight="1">
      <c r="A207" s="6">
        <v>205</v>
      </c>
      <c r="B207" s="12">
        <f>INDEX!$B$5</f>
        <v>0</v>
      </c>
      <c r="C207" s="6"/>
      <c r="D207" s="11"/>
      <c r="E207" s="11"/>
      <c r="F207" s="6">
        <v>2021</v>
      </c>
      <c r="G207" s="6"/>
      <c r="H207" s="6"/>
      <c r="I207" s="6"/>
      <c r="J207" s="6"/>
      <c r="K207" s="6"/>
      <c r="L207" s="6" t="s">
        <v>156</v>
      </c>
      <c r="M207" s="6"/>
      <c r="N207" s="20">
        <v>15.2</v>
      </c>
      <c r="O207" s="58">
        <v>1.3</v>
      </c>
      <c r="P207" s="58"/>
      <c r="Q207" s="58"/>
      <c r="R207" s="8"/>
    </row>
    <row r="208" spans="1:18" ht="56.25" customHeight="1">
      <c r="A208" s="6">
        <v>206</v>
      </c>
      <c r="B208" s="12">
        <f>INDEX!$B$5</f>
        <v>0</v>
      </c>
      <c r="C208" s="6"/>
      <c r="D208" s="11"/>
      <c r="E208" s="11"/>
      <c r="F208" s="6">
        <v>2021</v>
      </c>
      <c r="G208" s="6"/>
      <c r="H208" s="6"/>
      <c r="I208" s="6"/>
      <c r="J208" s="6"/>
      <c r="K208" s="6"/>
      <c r="L208" s="6" t="s">
        <v>16</v>
      </c>
      <c r="M208" s="6">
        <v>1</v>
      </c>
      <c r="N208" s="20">
        <v>15.2</v>
      </c>
      <c r="O208" s="58">
        <v>1.3</v>
      </c>
      <c r="P208" s="58"/>
      <c r="Q208" s="58"/>
      <c r="R208" s="8"/>
    </row>
    <row r="209" spans="1:18" ht="56.25" customHeight="1">
      <c r="A209" s="6">
        <v>207</v>
      </c>
      <c r="B209" s="12">
        <f>INDEX!$B$5</f>
        <v>0</v>
      </c>
      <c r="C209" s="6"/>
      <c r="D209" s="11"/>
      <c r="E209" s="11"/>
      <c r="F209" s="6">
        <v>2021</v>
      </c>
      <c r="G209" s="6"/>
      <c r="H209" s="6"/>
      <c r="I209" s="6"/>
      <c r="J209" s="6"/>
      <c r="K209" s="6"/>
      <c r="L209" s="6" t="s">
        <v>157</v>
      </c>
      <c r="M209" s="6"/>
      <c r="N209" s="20">
        <v>15.2</v>
      </c>
      <c r="O209" s="58">
        <v>1.3</v>
      </c>
      <c r="P209" s="58"/>
      <c r="Q209" s="58"/>
      <c r="R209" s="8"/>
    </row>
    <row r="210" spans="1:18" ht="56.25" customHeight="1">
      <c r="A210" s="6">
        <v>208</v>
      </c>
      <c r="B210" s="12">
        <f>INDEX!$B$5</f>
        <v>0</v>
      </c>
      <c r="C210" s="6"/>
      <c r="D210" s="11"/>
      <c r="E210" s="11"/>
      <c r="F210" s="6">
        <v>2021</v>
      </c>
      <c r="G210" s="6"/>
      <c r="H210" s="6"/>
      <c r="I210" s="6"/>
      <c r="J210" s="6"/>
      <c r="K210" s="6"/>
      <c r="L210" s="6" t="s">
        <v>16</v>
      </c>
      <c r="M210" s="6">
        <v>1</v>
      </c>
      <c r="N210" s="20">
        <v>15.2</v>
      </c>
      <c r="O210" s="58">
        <v>1.3</v>
      </c>
      <c r="P210" s="58"/>
      <c r="Q210" s="58"/>
      <c r="R210" s="8"/>
    </row>
    <row r="211" spans="1:18" ht="56.25" customHeight="1">
      <c r="A211" s="6">
        <v>209</v>
      </c>
      <c r="B211" s="12">
        <f>INDEX!$B$5</f>
        <v>0</v>
      </c>
      <c r="C211" s="6"/>
      <c r="D211" s="11"/>
      <c r="E211" s="11"/>
      <c r="F211" s="6">
        <v>2021</v>
      </c>
      <c r="G211" s="6"/>
      <c r="H211" s="6"/>
      <c r="I211" s="6"/>
      <c r="J211" s="6"/>
      <c r="K211" s="6"/>
      <c r="L211" s="6" t="s">
        <v>158</v>
      </c>
      <c r="M211" s="6"/>
      <c r="N211" s="20">
        <v>15.2</v>
      </c>
      <c r="O211" s="58">
        <v>1.3</v>
      </c>
      <c r="P211" s="58"/>
      <c r="Q211" s="58"/>
      <c r="R211" s="8"/>
    </row>
    <row r="212" spans="1:18" ht="56.25" customHeight="1">
      <c r="A212" s="6">
        <v>210</v>
      </c>
      <c r="B212" s="12">
        <f>INDEX!$B$5</f>
        <v>0</v>
      </c>
      <c r="C212" s="6"/>
      <c r="D212" s="11"/>
      <c r="E212" s="11"/>
      <c r="F212" s="6">
        <v>2021</v>
      </c>
      <c r="G212" s="6"/>
      <c r="H212" s="6"/>
      <c r="I212" s="6"/>
      <c r="J212" s="6"/>
      <c r="K212" s="6"/>
      <c r="L212" s="6" t="s">
        <v>16</v>
      </c>
      <c r="M212" s="6">
        <v>1</v>
      </c>
      <c r="N212" s="20">
        <v>15.2</v>
      </c>
      <c r="O212" s="58">
        <v>1.3</v>
      </c>
      <c r="P212" s="58"/>
      <c r="Q212" s="58"/>
      <c r="R212" s="8"/>
    </row>
    <row r="213" spans="1:18" ht="56.25" customHeight="1">
      <c r="A213" s="6">
        <v>211</v>
      </c>
      <c r="B213" s="12">
        <f>INDEX!$B$5</f>
        <v>0</v>
      </c>
      <c r="C213" s="6"/>
      <c r="D213" s="11"/>
      <c r="E213" s="11"/>
      <c r="F213" s="6">
        <v>2021</v>
      </c>
      <c r="G213" s="6"/>
      <c r="H213" s="6"/>
      <c r="I213" s="6"/>
      <c r="J213" s="6"/>
      <c r="K213" s="6"/>
      <c r="L213" s="6" t="s">
        <v>159</v>
      </c>
      <c r="M213" s="6"/>
      <c r="N213" s="20">
        <v>15.2</v>
      </c>
      <c r="O213" s="58">
        <v>1.3</v>
      </c>
      <c r="P213" s="58"/>
      <c r="Q213" s="58"/>
      <c r="R213" s="8"/>
    </row>
    <row r="214" spans="1:18" ht="56.25" customHeight="1">
      <c r="A214" s="6">
        <v>212</v>
      </c>
      <c r="B214" s="12">
        <f>INDEX!$B$5</f>
        <v>0</v>
      </c>
      <c r="C214" s="6"/>
      <c r="D214" s="11"/>
      <c r="E214" s="11"/>
      <c r="F214" s="6">
        <v>2021</v>
      </c>
      <c r="G214" s="6"/>
      <c r="H214" s="6"/>
      <c r="I214" s="6"/>
      <c r="J214" s="6"/>
      <c r="K214" s="6"/>
      <c r="L214" s="6" t="s">
        <v>16</v>
      </c>
      <c r="M214" s="6">
        <v>1</v>
      </c>
      <c r="N214" s="20">
        <v>15.2</v>
      </c>
      <c r="O214" s="58">
        <v>1.3</v>
      </c>
      <c r="P214" s="58"/>
      <c r="Q214" s="58"/>
      <c r="R214" s="8"/>
    </row>
    <row r="215" spans="1:18" ht="56.25" customHeight="1">
      <c r="A215" s="6">
        <v>213</v>
      </c>
      <c r="B215" s="12">
        <f>INDEX!$B$5</f>
        <v>0</v>
      </c>
      <c r="C215" s="6"/>
      <c r="D215" s="11"/>
      <c r="E215" s="11"/>
      <c r="F215" s="6">
        <v>2021</v>
      </c>
      <c r="G215" s="6"/>
      <c r="H215" s="6"/>
      <c r="I215" s="6"/>
      <c r="J215" s="6"/>
      <c r="K215" s="6"/>
      <c r="L215" s="6" t="s">
        <v>160</v>
      </c>
      <c r="M215" s="6"/>
      <c r="N215" s="20">
        <v>15.2</v>
      </c>
      <c r="O215" s="58">
        <v>1.3</v>
      </c>
      <c r="P215" s="58"/>
      <c r="Q215" s="58"/>
      <c r="R215" s="8"/>
    </row>
    <row r="216" spans="1:18" ht="56.25" customHeight="1">
      <c r="A216" s="6">
        <v>214</v>
      </c>
      <c r="B216" s="12">
        <f>INDEX!$B$5</f>
        <v>0</v>
      </c>
      <c r="C216" s="6"/>
      <c r="D216" s="11"/>
      <c r="E216" s="11"/>
      <c r="F216" s="6">
        <v>2021</v>
      </c>
      <c r="G216" s="6"/>
      <c r="H216" s="6"/>
      <c r="I216" s="6"/>
      <c r="J216" s="6"/>
      <c r="K216" s="6"/>
      <c r="L216" s="6" t="s">
        <v>16</v>
      </c>
      <c r="M216" s="6">
        <v>1</v>
      </c>
      <c r="N216" s="20">
        <v>15.2</v>
      </c>
      <c r="O216" s="58">
        <v>1.3</v>
      </c>
      <c r="P216" s="58"/>
      <c r="Q216" s="58"/>
      <c r="R216" s="8"/>
    </row>
    <row r="217" spans="1:18" ht="56.25" customHeight="1">
      <c r="A217" s="6">
        <v>215</v>
      </c>
      <c r="B217" s="12">
        <f>INDEX!$B$5</f>
        <v>0</v>
      </c>
      <c r="C217" s="6"/>
      <c r="D217" s="11"/>
      <c r="E217" s="11"/>
      <c r="F217" s="6">
        <v>2021</v>
      </c>
      <c r="G217" s="6"/>
      <c r="H217" s="6"/>
      <c r="I217" s="6"/>
      <c r="J217" s="6"/>
      <c r="K217" s="6"/>
      <c r="L217" s="6" t="s">
        <v>161</v>
      </c>
      <c r="M217" s="6"/>
      <c r="N217" s="20">
        <v>15.2</v>
      </c>
      <c r="O217" s="58">
        <v>1.3</v>
      </c>
      <c r="P217" s="58"/>
      <c r="Q217" s="58"/>
      <c r="R217" s="8"/>
    </row>
    <row r="218" spans="1:18" ht="56.25" customHeight="1">
      <c r="A218" s="6">
        <v>216</v>
      </c>
      <c r="B218" s="12">
        <f>INDEX!$B$5</f>
        <v>0</v>
      </c>
      <c r="C218" s="6"/>
      <c r="D218" s="11"/>
      <c r="E218" s="11"/>
      <c r="F218" s="6">
        <v>2021</v>
      </c>
      <c r="G218" s="6"/>
      <c r="H218" s="6"/>
      <c r="I218" s="6"/>
      <c r="J218" s="6"/>
      <c r="K218" s="6"/>
      <c r="L218" s="6" t="s">
        <v>16</v>
      </c>
      <c r="M218" s="6">
        <v>1</v>
      </c>
      <c r="N218" s="20">
        <v>15.2</v>
      </c>
      <c r="O218" s="58">
        <v>1.3</v>
      </c>
      <c r="P218" s="58"/>
      <c r="Q218" s="58"/>
      <c r="R218" s="8"/>
    </row>
    <row r="219" spans="1:18" ht="56.25" customHeight="1">
      <c r="A219" s="6">
        <v>217</v>
      </c>
      <c r="B219" s="12">
        <f>INDEX!$B$5</f>
        <v>0</v>
      </c>
      <c r="C219" s="6"/>
      <c r="D219" s="11"/>
      <c r="E219" s="11"/>
      <c r="F219" s="6">
        <v>2021</v>
      </c>
      <c r="G219" s="6"/>
      <c r="H219" s="6"/>
      <c r="I219" s="6"/>
      <c r="J219" s="6"/>
      <c r="K219" s="6"/>
      <c r="L219" s="6" t="s">
        <v>162</v>
      </c>
      <c r="M219" s="6"/>
      <c r="N219" s="20">
        <v>15.2</v>
      </c>
      <c r="O219" s="58">
        <v>1.3</v>
      </c>
      <c r="P219" s="58"/>
      <c r="Q219" s="58"/>
      <c r="R219" s="8"/>
    </row>
    <row r="220" spans="1:18" ht="56.25" customHeight="1">
      <c r="A220" s="6">
        <v>218</v>
      </c>
      <c r="B220" s="12">
        <f>INDEX!$B$5</f>
        <v>0</v>
      </c>
      <c r="C220" s="6"/>
      <c r="D220" s="11"/>
      <c r="E220" s="11"/>
      <c r="F220" s="6">
        <v>2021</v>
      </c>
      <c r="G220" s="6"/>
      <c r="H220" s="6"/>
      <c r="I220" s="6"/>
      <c r="J220" s="6"/>
      <c r="K220" s="6"/>
      <c r="L220" s="6" t="s">
        <v>16</v>
      </c>
      <c r="M220" s="6">
        <v>1</v>
      </c>
      <c r="N220" s="20">
        <v>15.2</v>
      </c>
      <c r="O220" s="58">
        <v>1.3</v>
      </c>
      <c r="P220" s="58"/>
      <c r="Q220" s="58"/>
      <c r="R220" s="8"/>
    </row>
    <row r="221" spans="1:18" ht="56.25" customHeight="1">
      <c r="A221" s="6">
        <v>219</v>
      </c>
      <c r="B221" s="12">
        <f>INDEX!$B$5</f>
        <v>0</v>
      </c>
      <c r="C221" s="6"/>
      <c r="D221" s="11"/>
      <c r="E221" s="11"/>
      <c r="F221" s="6">
        <v>2021</v>
      </c>
      <c r="G221" s="6"/>
      <c r="H221" s="6"/>
      <c r="I221" s="6"/>
      <c r="J221" s="6"/>
      <c r="K221" s="6"/>
      <c r="L221" s="6" t="s">
        <v>163</v>
      </c>
      <c r="M221" s="6"/>
      <c r="N221" s="20">
        <v>15.2</v>
      </c>
      <c r="O221" s="58">
        <v>1.3</v>
      </c>
      <c r="P221" s="58"/>
      <c r="Q221" s="58"/>
      <c r="R221" s="8"/>
    </row>
    <row r="222" spans="1:18" ht="56.25" customHeight="1">
      <c r="A222" s="6">
        <v>220</v>
      </c>
      <c r="B222" s="12">
        <f>INDEX!$B$5</f>
        <v>0</v>
      </c>
      <c r="C222" s="6"/>
      <c r="D222" s="11"/>
      <c r="E222" s="11"/>
      <c r="F222" s="6">
        <v>2021</v>
      </c>
      <c r="G222" s="6"/>
      <c r="H222" s="6"/>
      <c r="I222" s="6"/>
      <c r="J222" s="6"/>
      <c r="K222" s="6"/>
      <c r="L222" s="6" t="s">
        <v>16</v>
      </c>
      <c r="M222" s="6">
        <v>1</v>
      </c>
      <c r="N222" s="20">
        <v>15.2</v>
      </c>
      <c r="O222" s="58">
        <v>1.3</v>
      </c>
      <c r="P222" s="58"/>
      <c r="Q222" s="58"/>
      <c r="R222" s="8"/>
    </row>
    <row r="223" spans="1:18" ht="56.25" customHeight="1">
      <c r="A223" s="6">
        <v>221</v>
      </c>
      <c r="B223" s="12">
        <f>INDEX!$B$5</f>
        <v>0</v>
      </c>
      <c r="C223" s="6"/>
      <c r="D223" s="11"/>
      <c r="E223" s="11"/>
      <c r="F223" s="6">
        <v>2021</v>
      </c>
      <c r="G223" s="6"/>
      <c r="H223" s="6"/>
      <c r="I223" s="6"/>
      <c r="J223" s="6"/>
      <c r="K223" s="6"/>
      <c r="L223" s="6" t="s">
        <v>164</v>
      </c>
      <c r="M223" s="6"/>
      <c r="N223" s="20">
        <v>15.2</v>
      </c>
      <c r="O223" s="58">
        <v>1.3</v>
      </c>
      <c r="P223" s="58"/>
      <c r="Q223" s="58"/>
      <c r="R223" s="8"/>
    </row>
    <row r="224" spans="1:18" ht="56.25" customHeight="1">
      <c r="A224" s="6">
        <v>222</v>
      </c>
      <c r="B224" s="12">
        <f>INDEX!$B$5</f>
        <v>0</v>
      </c>
      <c r="C224" s="6"/>
      <c r="D224" s="11"/>
      <c r="E224" s="11"/>
      <c r="F224" s="6">
        <v>2021</v>
      </c>
      <c r="G224" s="6"/>
      <c r="H224" s="6"/>
      <c r="I224" s="6"/>
      <c r="J224" s="6"/>
      <c r="K224" s="6"/>
      <c r="L224" s="6" t="s">
        <v>16</v>
      </c>
      <c r="M224" s="6">
        <v>1</v>
      </c>
      <c r="N224" s="20">
        <v>15.2</v>
      </c>
      <c r="O224" s="58">
        <v>1.3</v>
      </c>
      <c r="P224" s="58"/>
      <c r="Q224" s="58"/>
      <c r="R224" s="8"/>
    </row>
    <row r="225" spans="1:18" ht="56.25" customHeight="1">
      <c r="A225" s="6">
        <v>223</v>
      </c>
      <c r="B225" s="12">
        <f>INDEX!$B$5</f>
        <v>0</v>
      </c>
      <c r="C225" s="6"/>
      <c r="D225" s="11"/>
      <c r="E225" s="11"/>
      <c r="F225" s="6">
        <v>2021</v>
      </c>
      <c r="G225" s="6"/>
      <c r="H225" s="6"/>
      <c r="I225" s="6"/>
      <c r="J225" s="6"/>
      <c r="K225" s="6"/>
      <c r="L225" s="6" t="s">
        <v>165</v>
      </c>
      <c r="M225" s="6"/>
      <c r="N225" s="20">
        <v>15.2</v>
      </c>
      <c r="O225" s="58">
        <v>1.3</v>
      </c>
      <c r="P225" s="58"/>
      <c r="Q225" s="58"/>
      <c r="R225" s="8"/>
    </row>
    <row r="226" spans="1:18" ht="56.25" customHeight="1">
      <c r="A226" s="6">
        <v>224</v>
      </c>
      <c r="B226" s="12">
        <f>INDEX!$B$5</f>
        <v>0</v>
      </c>
      <c r="C226" s="6"/>
      <c r="D226" s="11"/>
      <c r="E226" s="11"/>
      <c r="F226" s="6">
        <v>2021</v>
      </c>
      <c r="G226" s="6"/>
      <c r="H226" s="6"/>
      <c r="I226" s="6"/>
      <c r="J226" s="6"/>
      <c r="K226" s="6"/>
      <c r="L226" s="6" t="s">
        <v>16</v>
      </c>
      <c r="M226" s="6">
        <v>1</v>
      </c>
      <c r="N226" s="20">
        <v>15.2</v>
      </c>
      <c r="O226" s="58">
        <v>1.3</v>
      </c>
      <c r="P226" s="58"/>
      <c r="Q226" s="58"/>
      <c r="R226" s="8"/>
    </row>
    <row r="227" spans="1:18" ht="56.25" customHeight="1">
      <c r="A227" s="6">
        <v>225</v>
      </c>
      <c r="B227" s="12">
        <f>INDEX!$B$5</f>
        <v>0</v>
      </c>
      <c r="C227" s="6"/>
      <c r="D227" s="11"/>
      <c r="E227" s="11"/>
      <c r="F227" s="6">
        <v>2021</v>
      </c>
      <c r="G227" s="6"/>
      <c r="H227" s="6"/>
      <c r="I227" s="6"/>
      <c r="J227" s="6"/>
      <c r="K227" s="6"/>
      <c r="L227" s="6" t="s">
        <v>166</v>
      </c>
      <c r="M227" s="6"/>
      <c r="N227" s="20">
        <v>15.2</v>
      </c>
      <c r="O227" s="58">
        <v>1.3</v>
      </c>
      <c r="P227" s="58"/>
      <c r="Q227" s="58"/>
      <c r="R227" s="8"/>
    </row>
    <row r="228" spans="1:18" ht="56.25" customHeight="1">
      <c r="A228" s="6">
        <v>226</v>
      </c>
      <c r="B228" s="12">
        <f>INDEX!$B$5</f>
        <v>0</v>
      </c>
      <c r="C228" s="6"/>
      <c r="D228" s="11"/>
      <c r="E228" s="11"/>
      <c r="F228" s="6">
        <v>2021</v>
      </c>
      <c r="G228" s="6"/>
      <c r="H228" s="6"/>
      <c r="I228" s="6"/>
      <c r="J228" s="6"/>
      <c r="K228" s="6"/>
      <c r="L228" s="6" t="s">
        <v>16</v>
      </c>
      <c r="M228" s="6">
        <v>1</v>
      </c>
      <c r="N228" s="20">
        <v>15.2</v>
      </c>
      <c r="O228" s="58">
        <v>1.3</v>
      </c>
      <c r="P228" s="58"/>
      <c r="Q228" s="58"/>
      <c r="R228" s="8"/>
    </row>
    <row r="229" spans="1:18" ht="56.25" customHeight="1">
      <c r="A229" s="6">
        <v>227</v>
      </c>
      <c r="B229" s="12">
        <f>INDEX!$B$5</f>
        <v>0</v>
      </c>
      <c r="C229" s="6"/>
      <c r="D229" s="11"/>
      <c r="E229" s="11"/>
      <c r="F229" s="6">
        <v>2021</v>
      </c>
      <c r="G229" s="6"/>
      <c r="H229" s="6"/>
      <c r="I229" s="6"/>
      <c r="J229" s="6"/>
      <c r="K229" s="6"/>
      <c r="L229" s="6" t="s">
        <v>167</v>
      </c>
      <c r="M229" s="6"/>
      <c r="N229" s="20">
        <v>15.2</v>
      </c>
      <c r="O229" s="58">
        <v>1.3</v>
      </c>
      <c r="P229" s="58"/>
      <c r="Q229" s="58"/>
      <c r="R229" s="8"/>
    </row>
    <row r="230" spans="1:18" ht="56.25" customHeight="1">
      <c r="A230" s="6">
        <v>228</v>
      </c>
      <c r="B230" s="12">
        <f>INDEX!$B$5</f>
        <v>0</v>
      </c>
      <c r="C230" s="6"/>
      <c r="D230" s="11"/>
      <c r="E230" s="11"/>
      <c r="F230" s="6">
        <v>2021</v>
      </c>
      <c r="G230" s="6"/>
      <c r="H230" s="6"/>
      <c r="I230" s="6"/>
      <c r="J230" s="6"/>
      <c r="K230" s="6"/>
      <c r="L230" s="6" t="s">
        <v>16</v>
      </c>
      <c r="M230" s="6">
        <v>1</v>
      </c>
      <c r="N230" s="20">
        <v>15.2</v>
      </c>
      <c r="O230" s="58">
        <v>1.3</v>
      </c>
      <c r="P230" s="58"/>
      <c r="Q230" s="58"/>
      <c r="R230" s="8"/>
    </row>
    <row r="231" spans="1:18" ht="56.25" customHeight="1">
      <c r="A231" s="6">
        <v>229</v>
      </c>
      <c r="B231" s="12">
        <f>INDEX!$B$5</f>
        <v>0</v>
      </c>
      <c r="C231" s="6"/>
      <c r="D231" s="11"/>
      <c r="E231" s="11"/>
      <c r="F231" s="6">
        <v>2021</v>
      </c>
      <c r="G231" s="6"/>
      <c r="H231" s="6"/>
      <c r="I231" s="6"/>
      <c r="J231" s="6"/>
      <c r="K231" s="6"/>
      <c r="L231" s="6" t="s">
        <v>168</v>
      </c>
      <c r="M231" s="6"/>
      <c r="N231" s="20">
        <v>15.2</v>
      </c>
      <c r="O231" s="58">
        <v>1.3</v>
      </c>
      <c r="P231" s="58"/>
      <c r="Q231" s="58"/>
      <c r="R231" s="8"/>
    </row>
    <row r="232" spans="1:18" ht="56.25" customHeight="1">
      <c r="A232" s="6">
        <v>230</v>
      </c>
      <c r="B232" s="12">
        <f>INDEX!$B$5</f>
        <v>0</v>
      </c>
      <c r="C232" s="6"/>
      <c r="D232" s="11"/>
      <c r="E232" s="11"/>
      <c r="F232" s="6">
        <v>2021</v>
      </c>
      <c r="G232" s="6"/>
      <c r="H232" s="6"/>
      <c r="I232" s="6"/>
      <c r="J232" s="6"/>
      <c r="K232" s="6"/>
      <c r="L232" s="6" t="s">
        <v>16</v>
      </c>
      <c r="M232" s="6">
        <v>1</v>
      </c>
      <c r="N232" s="20">
        <v>15.2</v>
      </c>
      <c r="O232" s="58">
        <v>1.3</v>
      </c>
      <c r="P232" s="58"/>
      <c r="Q232" s="58"/>
      <c r="R232" s="8"/>
    </row>
    <row r="233" spans="1:18" ht="56.25" customHeight="1">
      <c r="A233" s="6">
        <v>231</v>
      </c>
      <c r="B233" s="12">
        <f>INDEX!$B$5</f>
        <v>0</v>
      </c>
      <c r="C233" s="6"/>
      <c r="D233" s="11"/>
      <c r="E233" s="11"/>
      <c r="F233" s="6">
        <v>2021</v>
      </c>
      <c r="G233" s="6"/>
      <c r="H233" s="6"/>
      <c r="I233" s="6"/>
      <c r="J233" s="6"/>
      <c r="K233" s="6"/>
      <c r="L233" s="6" t="s">
        <v>169</v>
      </c>
      <c r="M233" s="6"/>
      <c r="N233" s="20">
        <v>15.2</v>
      </c>
      <c r="O233" s="58">
        <v>1.3</v>
      </c>
      <c r="P233" s="58"/>
      <c r="Q233" s="58"/>
      <c r="R233" s="8"/>
    </row>
    <row r="234" spans="1:18" ht="56.25" customHeight="1">
      <c r="A234" s="6">
        <v>232</v>
      </c>
      <c r="B234" s="12">
        <f>INDEX!$B$5</f>
        <v>0</v>
      </c>
      <c r="C234" s="6"/>
      <c r="D234" s="11"/>
      <c r="E234" s="11"/>
      <c r="F234" s="6">
        <v>2021</v>
      </c>
      <c r="G234" s="6"/>
      <c r="H234" s="6"/>
      <c r="I234" s="6"/>
      <c r="J234" s="6"/>
      <c r="K234" s="6"/>
      <c r="L234" s="6" t="s">
        <v>16</v>
      </c>
      <c r="M234" s="6">
        <v>1</v>
      </c>
      <c r="N234" s="20">
        <v>15.2</v>
      </c>
      <c r="O234" s="58">
        <v>1.3</v>
      </c>
      <c r="P234" s="58"/>
      <c r="Q234" s="58"/>
      <c r="R234" s="8"/>
    </row>
    <row r="235" spans="1:18" ht="56.25" customHeight="1">
      <c r="A235" s="6">
        <v>233</v>
      </c>
      <c r="B235" s="12">
        <f>INDEX!$B$5</f>
        <v>0</v>
      </c>
      <c r="C235" s="6"/>
      <c r="D235" s="11"/>
      <c r="E235" s="11"/>
      <c r="F235" s="6">
        <v>2021</v>
      </c>
      <c r="G235" s="6"/>
      <c r="H235" s="6"/>
      <c r="I235" s="6"/>
      <c r="J235" s="6"/>
      <c r="K235" s="6"/>
      <c r="L235" s="6" t="s">
        <v>170</v>
      </c>
      <c r="M235" s="6"/>
      <c r="N235" s="20">
        <v>15.2</v>
      </c>
      <c r="O235" s="58">
        <v>1.3</v>
      </c>
      <c r="P235" s="58"/>
      <c r="Q235" s="58"/>
      <c r="R235" s="8"/>
    </row>
    <row r="236" spans="1:18" ht="56.25" customHeight="1">
      <c r="A236" s="6">
        <v>234</v>
      </c>
      <c r="B236" s="12">
        <f>INDEX!$B$5</f>
        <v>0</v>
      </c>
      <c r="C236" s="6"/>
      <c r="D236" s="11"/>
      <c r="E236" s="11"/>
      <c r="F236" s="6">
        <v>2021</v>
      </c>
      <c r="G236" s="6"/>
      <c r="H236" s="6"/>
      <c r="I236" s="6"/>
      <c r="J236" s="6"/>
      <c r="K236" s="6"/>
      <c r="L236" s="6" t="s">
        <v>16</v>
      </c>
      <c r="M236" s="6">
        <v>1</v>
      </c>
      <c r="N236" s="20">
        <v>15.2</v>
      </c>
      <c r="O236" s="58">
        <v>1.3</v>
      </c>
      <c r="P236" s="58"/>
      <c r="Q236" s="58"/>
      <c r="R236" s="8"/>
    </row>
    <row r="237" spans="1:18" ht="56.25" customHeight="1">
      <c r="A237" s="6">
        <v>235</v>
      </c>
      <c r="B237" s="12">
        <f>INDEX!$B$5</f>
        <v>0</v>
      </c>
      <c r="C237" s="6"/>
      <c r="D237" s="11"/>
      <c r="E237" s="11"/>
      <c r="F237" s="6">
        <v>2021</v>
      </c>
      <c r="G237" s="6"/>
      <c r="H237" s="6"/>
      <c r="I237" s="6"/>
      <c r="J237" s="6"/>
      <c r="K237" s="6"/>
      <c r="L237" s="6" t="s">
        <v>171</v>
      </c>
      <c r="M237" s="6"/>
      <c r="N237" s="20">
        <v>15.2</v>
      </c>
      <c r="O237" s="58">
        <v>1.3</v>
      </c>
      <c r="P237" s="58"/>
      <c r="Q237" s="58"/>
      <c r="R237" s="8"/>
    </row>
    <row r="238" spans="1:18" ht="56.25" customHeight="1">
      <c r="A238" s="6">
        <v>236</v>
      </c>
      <c r="B238" s="12">
        <f>INDEX!$B$5</f>
        <v>0</v>
      </c>
      <c r="C238" s="6"/>
      <c r="D238" s="11"/>
      <c r="E238" s="11"/>
      <c r="F238" s="6">
        <v>2021</v>
      </c>
      <c r="G238" s="6"/>
      <c r="H238" s="6"/>
      <c r="I238" s="6"/>
      <c r="J238" s="6"/>
      <c r="K238" s="6"/>
      <c r="L238" s="6" t="s">
        <v>16</v>
      </c>
      <c r="M238" s="6">
        <v>1</v>
      </c>
      <c r="N238" s="20">
        <v>15.2</v>
      </c>
      <c r="O238" s="58">
        <v>1.3</v>
      </c>
      <c r="P238" s="58"/>
      <c r="Q238" s="58"/>
      <c r="R238" s="8"/>
    </row>
    <row r="239" spans="1:18" ht="56.25" customHeight="1">
      <c r="A239" s="6">
        <v>237</v>
      </c>
      <c r="B239" s="12">
        <f>INDEX!$B$5</f>
        <v>0</v>
      </c>
      <c r="C239" s="6"/>
      <c r="D239" s="11"/>
      <c r="E239" s="11"/>
      <c r="F239" s="6">
        <v>2021</v>
      </c>
      <c r="G239" s="6"/>
      <c r="H239" s="6"/>
      <c r="I239" s="6"/>
      <c r="J239" s="6"/>
      <c r="K239" s="6"/>
      <c r="L239" s="6" t="s">
        <v>172</v>
      </c>
      <c r="M239" s="6"/>
      <c r="N239" s="20">
        <v>15.2</v>
      </c>
      <c r="O239" s="58">
        <v>1.3</v>
      </c>
      <c r="P239" s="58"/>
      <c r="Q239" s="58"/>
      <c r="R239" s="8"/>
    </row>
    <row r="240" spans="1:18" ht="56.25" customHeight="1">
      <c r="A240" s="6">
        <v>238</v>
      </c>
      <c r="B240" s="12">
        <f>INDEX!$B$5</f>
        <v>0</v>
      </c>
      <c r="C240" s="6"/>
      <c r="D240" s="11"/>
      <c r="E240" s="11"/>
      <c r="F240" s="6">
        <v>2021</v>
      </c>
      <c r="G240" s="6"/>
      <c r="H240" s="6"/>
      <c r="I240" s="6"/>
      <c r="J240" s="6"/>
      <c r="K240" s="6"/>
      <c r="L240" s="6" t="s">
        <v>16</v>
      </c>
      <c r="M240" s="6">
        <v>1</v>
      </c>
      <c r="N240" s="20">
        <v>15.2</v>
      </c>
      <c r="O240" s="58">
        <v>1.3</v>
      </c>
      <c r="P240" s="58"/>
      <c r="Q240" s="58"/>
      <c r="R240" s="8"/>
    </row>
    <row r="241" spans="1:18" ht="56.25" customHeight="1">
      <c r="A241" s="6">
        <v>239</v>
      </c>
      <c r="B241" s="12">
        <f>INDEX!$B$5</f>
        <v>0</v>
      </c>
      <c r="C241" s="6"/>
      <c r="D241" s="11"/>
      <c r="E241" s="11"/>
      <c r="F241" s="6">
        <v>2021</v>
      </c>
      <c r="G241" s="6"/>
      <c r="H241" s="6"/>
      <c r="I241" s="6"/>
      <c r="J241" s="6"/>
      <c r="K241" s="6"/>
      <c r="L241" s="6" t="s">
        <v>173</v>
      </c>
      <c r="M241" s="6"/>
      <c r="N241" s="20">
        <v>15.2</v>
      </c>
      <c r="O241" s="58">
        <v>1.3</v>
      </c>
      <c r="P241" s="58"/>
      <c r="Q241" s="58"/>
      <c r="R241" s="8"/>
    </row>
    <row r="242" spans="1:18" ht="56.25" customHeight="1">
      <c r="A242" s="6">
        <v>240</v>
      </c>
      <c r="B242" s="12">
        <f>INDEX!$B$5</f>
        <v>0</v>
      </c>
      <c r="C242" s="6"/>
      <c r="D242" s="11"/>
      <c r="E242" s="11"/>
      <c r="F242" s="6">
        <v>2021</v>
      </c>
      <c r="G242" s="6"/>
      <c r="H242" s="6"/>
      <c r="I242" s="6"/>
      <c r="J242" s="6"/>
      <c r="K242" s="6"/>
      <c r="L242" s="6" t="s">
        <v>16</v>
      </c>
      <c r="M242" s="6">
        <v>1</v>
      </c>
      <c r="N242" s="20">
        <v>15.2</v>
      </c>
      <c r="O242" s="58">
        <v>1.3</v>
      </c>
      <c r="P242" s="58"/>
      <c r="Q242" s="58"/>
      <c r="R242" s="8"/>
    </row>
    <row r="243" spans="1:18" ht="56.25" customHeight="1">
      <c r="A243" s="6">
        <v>241</v>
      </c>
      <c r="B243" s="12">
        <f>INDEX!$B$5</f>
        <v>0</v>
      </c>
      <c r="C243" s="6"/>
      <c r="D243" s="11"/>
      <c r="E243" s="11"/>
      <c r="F243" s="6">
        <v>2021</v>
      </c>
      <c r="G243" s="6"/>
      <c r="H243" s="6"/>
      <c r="I243" s="6"/>
      <c r="J243" s="6"/>
      <c r="K243" s="6"/>
      <c r="L243" s="6" t="s">
        <v>174</v>
      </c>
      <c r="M243" s="6"/>
      <c r="N243" s="20">
        <v>15.2</v>
      </c>
      <c r="O243" s="58">
        <v>1.3</v>
      </c>
      <c r="P243" s="58"/>
      <c r="Q243" s="58"/>
      <c r="R243" s="8"/>
    </row>
    <row r="244" spans="1:18" ht="56.25" customHeight="1">
      <c r="A244" s="6">
        <v>242</v>
      </c>
      <c r="B244" s="12">
        <f>INDEX!$B$5</f>
        <v>0</v>
      </c>
      <c r="C244" s="6"/>
      <c r="D244" s="11"/>
      <c r="E244" s="11"/>
      <c r="F244" s="6">
        <v>2021</v>
      </c>
      <c r="G244" s="6"/>
      <c r="H244" s="6"/>
      <c r="I244" s="6"/>
      <c r="J244" s="6"/>
      <c r="K244" s="6"/>
      <c r="L244" s="6" t="s">
        <v>16</v>
      </c>
      <c r="M244" s="6">
        <v>1</v>
      </c>
      <c r="N244" s="20">
        <v>15.2</v>
      </c>
      <c r="O244" s="58">
        <v>1.3</v>
      </c>
      <c r="P244" s="58"/>
      <c r="Q244" s="58"/>
      <c r="R244" s="8"/>
    </row>
    <row r="245" spans="1:18" ht="56.25" customHeight="1">
      <c r="A245" s="6">
        <v>243</v>
      </c>
      <c r="B245" s="12">
        <f>INDEX!$B$5</f>
        <v>0</v>
      </c>
      <c r="C245" s="6"/>
      <c r="D245" s="11"/>
      <c r="E245" s="11"/>
      <c r="F245" s="6">
        <v>2021</v>
      </c>
      <c r="G245" s="6"/>
      <c r="H245" s="6"/>
      <c r="I245" s="6"/>
      <c r="J245" s="6"/>
      <c r="K245" s="6"/>
      <c r="L245" s="6" t="s">
        <v>175</v>
      </c>
      <c r="M245" s="6"/>
      <c r="N245" s="20">
        <v>15.2</v>
      </c>
      <c r="O245" s="58">
        <v>1.3</v>
      </c>
      <c r="P245" s="58"/>
      <c r="Q245" s="58"/>
      <c r="R245" s="8"/>
    </row>
    <row r="246" spans="1:18" ht="56.25" customHeight="1">
      <c r="A246" s="6">
        <v>244</v>
      </c>
      <c r="B246" s="12">
        <f>INDEX!$B$5</f>
        <v>0</v>
      </c>
      <c r="C246" s="6"/>
      <c r="D246" s="11"/>
      <c r="E246" s="11"/>
      <c r="F246" s="6">
        <v>2021</v>
      </c>
      <c r="G246" s="6"/>
      <c r="H246" s="6"/>
      <c r="I246" s="6"/>
      <c r="J246" s="6"/>
      <c r="K246" s="6"/>
      <c r="L246" s="6" t="s">
        <v>16</v>
      </c>
      <c r="M246" s="6">
        <v>1</v>
      </c>
      <c r="N246" s="20">
        <v>15.2</v>
      </c>
      <c r="O246" s="58">
        <v>1.3</v>
      </c>
      <c r="P246" s="58"/>
      <c r="Q246" s="58"/>
      <c r="R246" s="8"/>
    </row>
    <row r="247" spans="1:18" ht="56.25" customHeight="1">
      <c r="A247" s="6">
        <v>245</v>
      </c>
      <c r="B247" s="12">
        <f>INDEX!$B$5</f>
        <v>0</v>
      </c>
      <c r="C247" s="6"/>
      <c r="D247" s="11"/>
      <c r="E247" s="11"/>
      <c r="F247" s="6">
        <v>2021</v>
      </c>
      <c r="G247" s="6"/>
      <c r="H247" s="6"/>
      <c r="I247" s="6"/>
      <c r="J247" s="6"/>
      <c r="K247" s="6"/>
      <c r="L247" s="6" t="s">
        <v>176</v>
      </c>
      <c r="M247" s="6"/>
      <c r="N247" s="20">
        <v>15.2</v>
      </c>
      <c r="O247" s="58">
        <v>1.3</v>
      </c>
      <c r="P247" s="58"/>
      <c r="Q247" s="58"/>
      <c r="R247" s="8"/>
    </row>
    <row r="248" spans="1:18" ht="56.25" customHeight="1">
      <c r="A248" s="6">
        <v>246</v>
      </c>
      <c r="B248" s="12">
        <f>INDEX!$B$5</f>
        <v>0</v>
      </c>
      <c r="C248" s="6"/>
      <c r="D248" s="11"/>
      <c r="E248" s="11"/>
      <c r="F248" s="6">
        <v>2021</v>
      </c>
      <c r="G248" s="6"/>
      <c r="H248" s="6"/>
      <c r="I248" s="6"/>
      <c r="J248" s="6"/>
      <c r="K248" s="6"/>
      <c r="L248" s="6" t="s">
        <v>16</v>
      </c>
      <c r="M248" s="6">
        <v>1</v>
      </c>
      <c r="N248" s="20">
        <v>15.2</v>
      </c>
      <c r="O248" s="58">
        <v>1.3</v>
      </c>
      <c r="P248" s="58"/>
      <c r="Q248" s="58"/>
      <c r="R248" s="8"/>
    </row>
    <row r="249" spans="1:18" ht="56.25" customHeight="1">
      <c r="A249" s="6">
        <v>247</v>
      </c>
      <c r="B249" s="12">
        <f>INDEX!$B$5</f>
        <v>0</v>
      </c>
      <c r="C249" s="6"/>
      <c r="D249" s="11"/>
      <c r="E249" s="11"/>
      <c r="F249" s="6">
        <v>2021</v>
      </c>
      <c r="G249" s="6"/>
      <c r="H249" s="6"/>
      <c r="I249" s="6"/>
      <c r="J249" s="6"/>
      <c r="K249" s="6"/>
      <c r="L249" s="6" t="s">
        <v>177</v>
      </c>
      <c r="M249" s="6"/>
      <c r="N249" s="20">
        <v>15.2</v>
      </c>
      <c r="O249" s="58">
        <v>1.3</v>
      </c>
      <c r="P249" s="58"/>
      <c r="Q249" s="58"/>
      <c r="R249" s="8"/>
    </row>
    <row r="250" spans="1:18" ht="56.25" customHeight="1">
      <c r="A250" s="6">
        <v>248</v>
      </c>
      <c r="B250" s="12">
        <f>INDEX!$B$5</f>
        <v>0</v>
      </c>
      <c r="C250" s="6"/>
      <c r="D250" s="11"/>
      <c r="E250" s="11"/>
      <c r="F250" s="6">
        <v>2021</v>
      </c>
      <c r="G250" s="6"/>
      <c r="H250" s="6"/>
      <c r="I250" s="6"/>
      <c r="J250" s="6"/>
      <c r="K250" s="6"/>
      <c r="L250" s="6" t="s">
        <v>16</v>
      </c>
      <c r="M250" s="6">
        <v>1</v>
      </c>
      <c r="N250" s="20">
        <v>15.2</v>
      </c>
      <c r="O250" s="58">
        <v>1.3</v>
      </c>
      <c r="P250" s="58"/>
      <c r="Q250" s="58"/>
      <c r="R250" s="8"/>
    </row>
    <row r="251" spans="1:18" ht="56.25" customHeight="1">
      <c r="A251" s="6">
        <v>249</v>
      </c>
      <c r="B251" s="12">
        <f>INDEX!$B$5</f>
        <v>0</v>
      </c>
      <c r="C251" s="6"/>
      <c r="D251" s="11"/>
      <c r="E251" s="11"/>
      <c r="F251" s="6">
        <v>2021</v>
      </c>
      <c r="G251" s="6"/>
      <c r="H251" s="6"/>
      <c r="I251" s="6"/>
      <c r="J251" s="6"/>
      <c r="K251" s="6"/>
      <c r="L251" s="6" t="s">
        <v>178</v>
      </c>
      <c r="M251" s="6"/>
      <c r="N251" s="20">
        <v>15.2</v>
      </c>
      <c r="O251" s="58">
        <v>1.3</v>
      </c>
      <c r="P251" s="58"/>
      <c r="Q251" s="58"/>
      <c r="R251" s="8"/>
    </row>
    <row r="252" spans="1:18" ht="56.25" customHeight="1">
      <c r="A252" s="6">
        <v>250</v>
      </c>
      <c r="B252" s="12">
        <f>INDEX!$B$5</f>
        <v>0</v>
      </c>
      <c r="C252" s="6"/>
      <c r="D252" s="11"/>
      <c r="E252" s="11"/>
      <c r="F252" s="6">
        <v>2021</v>
      </c>
      <c r="G252" s="6"/>
      <c r="H252" s="6"/>
      <c r="I252" s="6"/>
      <c r="J252" s="6"/>
      <c r="K252" s="6"/>
      <c r="L252" s="6" t="s">
        <v>16</v>
      </c>
      <c r="M252" s="6">
        <v>1</v>
      </c>
      <c r="N252" s="20">
        <v>15.2</v>
      </c>
      <c r="O252" s="58">
        <v>1.3</v>
      </c>
      <c r="P252" s="58"/>
      <c r="Q252" s="58"/>
      <c r="R252" s="8"/>
    </row>
    <row r="253" spans="1:18" ht="56.25" customHeight="1">
      <c r="A253" s="6">
        <v>251</v>
      </c>
      <c r="B253" s="12">
        <f>INDEX!$B$5</f>
        <v>0</v>
      </c>
      <c r="C253" s="6"/>
      <c r="D253" s="11"/>
      <c r="E253" s="11"/>
      <c r="F253" s="6">
        <v>2021</v>
      </c>
      <c r="G253" s="6"/>
      <c r="H253" s="6"/>
      <c r="I253" s="6"/>
      <c r="J253" s="6"/>
      <c r="K253" s="6"/>
      <c r="L253" s="6" t="s">
        <v>179</v>
      </c>
      <c r="M253" s="6"/>
      <c r="N253" s="20">
        <v>15.2</v>
      </c>
      <c r="O253" s="58">
        <v>1.3</v>
      </c>
      <c r="P253" s="58"/>
      <c r="Q253" s="58"/>
      <c r="R253" s="8"/>
    </row>
    <row r="254" spans="1:18" ht="56.25" customHeight="1">
      <c r="A254" s="6">
        <v>252</v>
      </c>
      <c r="B254" s="12">
        <f>INDEX!$B$5</f>
        <v>0</v>
      </c>
      <c r="C254" s="6"/>
      <c r="D254" s="11"/>
      <c r="E254" s="11"/>
      <c r="F254" s="6">
        <v>2021</v>
      </c>
      <c r="G254" s="6"/>
      <c r="H254" s="6"/>
      <c r="I254" s="6"/>
      <c r="J254" s="6"/>
      <c r="K254" s="6"/>
      <c r="L254" s="6" t="s">
        <v>16</v>
      </c>
      <c r="M254" s="6">
        <v>1</v>
      </c>
      <c r="N254" s="20">
        <v>15.2</v>
      </c>
      <c r="O254" s="58">
        <v>1.3</v>
      </c>
      <c r="P254" s="58"/>
      <c r="Q254" s="58"/>
      <c r="R254" s="8"/>
    </row>
    <row r="255" spans="1:18" ht="56.25" customHeight="1">
      <c r="A255" s="6">
        <v>253</v>
      </c>
      <c r="B255" s="12">
        <f>INDEX!$B$5</f>
        <v>0</v>
      </c>
      <c r="C255" s="6"/>
      <c r="D255" s="11"/>
      <c r="E255" s="11"/>
      <c r="F255" s="6">
        <v>2021</v>
      </c>
      <c r="G255" s="6"/>
      <c r="H255" s="6"/>
      <c r="I255" s="6"/>
      <c r="J255" s="6"/>
      <c r="K255" s="6"/>
      <c r="L255" s="6" t="s">
        <v>180</v>
      </c>
      <c r="M255" s="6"/>
      <c r="N255" s="20">
        <v>15.2</v>
      </c>
      <c r="O255" s="58">
        <v>1.3</v>
      </c>
      <c r="P255" s="58"/>
      <c r="Q255" s="58"/>
      <c r="R255" s="8"/>
    </row>
    <row r="256" spans="1:18" ht="56.25" customHeight="1">
      <c r="A256" s="6">
        <v>254</v>
      </c>
      <c r="B256" s="12">
        <f>INDEX!$B$5</f>
        <v>0</v>
      </c>
      <c r="C256" s="6"/>
      <c r="D256" s="11"/>
      <c r="E256" s="11"/>
      <c r="F256" s="6">
        <v>2021</v>
      </c>
      <c r="G256" s="6"/>
      <c r="H256" s="6"/>
      <c r="I256" s="6"/>
      <c r="J256" s="6"/>
      <c r="K256" s="6"/>
      <c r="L256" s="6" t="s">
        <v>16</v>
      </c>
      <c r="M256" s="6">
        <v>1</v>
      </c>
      <c r="N256" s="20">
        <v>15.2</v>
      </c>
      <c r="O256" s="58">
        <v>1.3</v>
      </c>
      <c r="P256" s="58"/>
      <c r="Q256" s="58"/>
      <c r="R256" s="8"/>
    </row>
    <row r="257" spans="1:18" ht="56.25" customHeight="1">
      <c r="A257" s="6">
        <v>255</v>
      </c>
      <c r="B257" s="12">
        <f>INDEX!$B$5</f>
        <v>0</v>
      </c>
      <c r="C257" s="6"/>
      <c r="D257" s="11"/>
      <c r="E257" s="11"/>
      <c r="F257" s="6">
        <v>2021</v>
      </c>
      <c r="G257" s="6"/>
      <c r="H257" s="6"/>
      <c r="I257" s="6"/>
      <c r="J257" s="6"/>
      <c r="K257" s="6"/>
      <c r="L257" s="6" t="s">
        <v>181</v>
      </c>
      <c r="M257" s="6"/>
      <c r="N257" s="20">
        <v>15.2</v>
      </c>
      <c r="O257" s="58">
        <v>1.3</v>
      </c>
      <c r="P257" s="58"/>
      <c r="Q257" s="58"/>
      <c r="R257" s="8"/>
    </row>
    <row r="258" spans="1:18" ht="56.25" customHeight="1">
      <c r="A258" s="6">
        <v>256</v>
      </c>
      <c r="B258" s="12">
        <f>INDEX!$B$5</f>
        <v>0</v>
      </c>
      <c r="C258" s="6"/>
      <c r="D258" s="11"/>
      <c r="E258" s="11"/>
      <c r="F258" s="6">
        <v>2021</v>
      </c>
      <c r="G258" s="6"/>
      <c r="H258" s="6"/>
      <c r="I258" s="6"/>
      <c r="J258" s="6"/>
      <c r="K258" s="6"/>
      <c r="L258" s="6" t="s">
        <v>16</v>
      </c>
      <c r="M258" s="6">
        <v>1</v>
      </c>
      <c r="N258" s="20">
        <v>15.2</v>
      </c>
      <c r="O258" s="58">
        <v>1.3</v>
      </c>
      <c r="P258" s="58"/>
      <c r="Q258" s="58"/>
      <c r="R258" s="8"/>
    </row>
    <row r="259" spans="1:18" ht="56.25" customHeight="1">
      <c r="A259" s="6">
        <v>257</v>
      </c>
      <c r="B259" s="12">
        <f>INDEX!$B$5</f>
        <v>0</v>
      </c>
      <c r="C259" s="6"/>
      <c r="D259" s="11"/>
      <c r="E259" s="11"/>
      <c r="F259" s="6">
        <v>2021</v>
      </c>
      <c r="G259" s="6"/>
      <c r="H259" s="6"/>
      <c r="I259" s="6"/>
      <c r="J259" s="6"/>
      <c r="K259" s="6"/>
      <c r="L259" s="6" t="s">
        <v>182</v>
      </c>
      <c r="M259" s="6"/>
      <c r="N259" s="20">
        <v>15.2</v>
      </c>
      <c r="O259" s="58">
        <v>1.3</v>
      </c>
      <c r="P259" s="58"/>
      <c r="Q259" s="58"/>
      <c r="R259" s="8"/>
    </row>
    <row r="260" spans="1:18" ht="56.25" customHeight="1">
      <c r="A260" s="6">
        <v>258</v>
      </c>
      <c r="B260" s="12">
        <f>INDEX!$B$5</f>
        <v>0</v>
      </c>
      <c r="C260" s="6"/>
      <c r="D260" s="11"/>
      <c r="E260" s="11"/>
      <c r="F260" s="6">
        <v>2021</v>
      </c>
      <c r="G260" s="6"/>
      <c r="H260" s="6"/>
      <c r="I260" s="6"/>
      <c r="J260" s="6"/>
      <c r="K260" s="6"/>
      <c r="L260" s="6" t="s">
        <v>16</v>
      </c>
      <c r="M260" s="6">
        <v>1</v>
      </c>
      <c r="N260" s="20">
        <v>15.2</v>
      </c>
      <c r="O260" s="58">
        <v>1.3</v>
      </c>
      <c r="P260" s="58"/>
      <c r="Q260" s="58"/>
      <c r="R260" s="8"/>
    </row>
    <row r="261" spans="1:18" ht="56.25" customHeight="1">
      <c r="A261" s="6">
        <v>259</v>
      </c>
      <c r="B261" s="12">
        <f>INDEX!$B$5</f>
        <v>0</v>
      </c>
      <c r="C261" s="6"/>
      <c r="D261" s="11"/>
      <c r="E261" s="11"/>
      <c r="F261" s="6">
        <v>2021</v>
      </c>
      <c r="G261" s="6"/>
      <c r="H261" s="6"/>
      <c r="I261" s="6"/>
      <c r="J261" s="6"/>
      <c r="K261" s="6"/>
      <c r="L261" s="6" t="s">
        <v>183</v>
      </c>
      <c r="M261" s="6"/>
      <c r="N261" s="20">
        <v>15.2</v>
      </c>
      <c r="O261" s="58">
        <v>1.3</v>
      </c>
      <c r="P261" s="58"/>
      <c r="Q261" s="58"/>
      <c r="R261" s="8"/>
    </row>
    <row r="262" spans="1:18" ht="56.25" customHeight="1">
      <c r="A262" s="6">
        <v>260</v>
      </c>
      <c r="B262" s="12">
        <f>INDEX!$B$5</f>
        <v>0</v>
      </c>
      <c r="C262" s="6"/>
      <c r="D262" s="11"/>
      <c r="E262" s="11"/>
      <c r="F262" s="6">
        <v>2021</v>
      </c>
      <c r="G262" s="6"/>
      <c r="H262" s="6"/>
      <c r="I262" s="6"/>
      <c r="J262" s="6"/>
      <c r="K262" s="6"/>
      <c r="L262" s="6" t="s">
        <v>16</v>
      </c>
      <c r="M262" s="6">
        <v>1</v>
      </c>
      <c r="N262" s="20">
        <v>15.2</v>
      </c>
      <c r="O262" s="58">
        <v>1.3</v>
      </c>
      <c r="P262" s="58"/>
      <c r="Q262" s="58"/>
      <c r="R262" s="8"/>
    </row>
    <row r="263" spans="1:18" ht="56.25" customHeight="1">
      <c r="A263" s="6">
        <v>261</v>
      </c>
      <c r="B263" s="12">
        <f>INDEX!$B$5</f>
        <v>0</v>
      </c>
      <c r="C263" s="6"/>
      <c r="D263" s="11"/>
      <c r="E263" s="11"/>
      <c r="F263" s="6">
        <v>2021</v>
      </c>
      <c r="G263" s="6"/>
      <c r="H263" s="6"/>
      <c r="I263" s="6"/>
      <c r="J263" s="6"/>
      <c r="K263" s="6"/>
      <c r="L263" s="6" t="s">
        <v>184</v>
      </c>
      <c r="M263" s="6"/>
      <c r="N263" s="20">
        <v>15.2</v>
      </c>
      <c r="O263" s="58">
        <v>1.3</v>
      </c>
      <c r="P263" s="58"/>
      <c r="Q263" s="58"/>
      <c r="R263" s="8"/>
    </row>
    <row r="264" spans="1:18" ht="56.25" customHeight="1">
      <c r="A264" s="6">
        <v>262</v>
      </c>
      <c r="B264" s="12">
        <f>INDEX!$B$5</f>
        <v>0</v>
      </c>
      <c r="C264" s="6"/>
      <c r="D264" s="11"/>
      <c r="E264" s="11"/>
      <c r="F264" s="6">
        <v>2021</v>
      </c>
      <c r="G264" s="6"/>
      <c r="H264" s="6"/>
      <c r="I264" s="6"/>
      <c r="J264" s="6"/>
      <c r="K264" s="6"/>
      <c r="L264" s="6" t="s">
        <v>16</v>
      </c>
      <c r="M264" s="6">
        <v>1</v>
      </c>
      <c r="N264" s="20">
        <v>15.2</v>
      </c>
      <c r="O264" s="58">
        <v>1.3</v>
      </c>
      <c r="P264" s="58"/>
      <c r="Q264" s="58"/>
      <c r="R264" s="8"/>
    </row>
    <row r="265" spans="1:18" ht="56.25" customHeight="1">
      <c r="A265" s="6">
        <v>263</v>
      </c>
      <c r="B265" s="12">
        <f>INDEX!$B$5</f>
        <v>0</v>
      </c>
      <c r="C265" s="6"/>
      <c r="D265" s="11"/>
      <c r="E265" s="11"/>
      <c r="F265" s="6">
        <v>2021</v>
      </c>
      <c r="G265" s="6"/>
      <c r="H265" s="6"/>
      <c r="I265" s="6"/>
      <c r="J265" s="6"/>
      <c r="K265" s="6"/>
      <c r="L265" s="6" t="s">
        <v>185</v>
      </c>
      <c r="M265" s="6"/>
      <c r="N265" s="20">
        <v>15.2</v>
      </c>
      <c r="O265" s="58">
        <v>1.3</v>
      </c>
      <c r="P265" s="58"/>
      <c r="Q265" s="58"/>
      <c r="R265" s="8"/>
    </row>
    <row r="266" spans="1:18" ht="56.25" customHeight="1">
      <c r="A266" s="6">
        <v>264</v>
      </c>
      <c r="B266" s="12">
        <f>INDEX!$B$5</f>
        <v>0</v>
      </c>
      <c r="C266" s="6"/>
      <c r="D266" s="11"/>
      <c r="E266" s="11"/>
      <c r="F266" s="6">
        <v>2021</v>
      </c>
      <c r="G266" s="6"/>
      <c r="H266" s="6"/>
      <c r="I266" s="6"/>
      <c r="J266" s="6"/>
      <c r="K266" s="6"/>
      <c r="L266" s="6" t="s">
        <v>16</v>
      </c>
      <c r="M266" s="6">
        <v>1</v>
      </c>
      <c r="N266" s="20">
        <v>15.2</v>
      </c>
      <c r="O266" s="58">
        <v>1.3</v>
      </c>
      <c r="P266" s="58"/>
      <c r="Q266" s="58"/>
      <c r="R266" s="8"/>
    </row>
    <row r="267" spans="1:18" ht="56.25" customHeight="1">
      <c r="A267" s="6">
        <v>265</v>
      </c>
      <c r="B267" s="12">
        <f>INDEX!$B$5</f>
        <v>0</v>
      </c>
      <c r="C267" s="6"/>
      <c r="D267" s="11"/>
      <c r="E267" s="11"/>
      <c r="F267" s="6">
        <v>2021</v>
      </c>
      <c r="G267" s="6"/>
      <c r="H267" s="6"/>
      <c r="I267" s="6"/>
      <c r="J267" s="6"/>
      <c r="K267" s="6"/>
      <c r="L267" s="6" t="s">
        <v>186</v>
      </c>
      <c r="M267" s="6"/>
      <c r="N267" s="20">
        <v>15.2</v>
      </c>
      <c r="O267" s="58">
        <v>1.3</v>
      </c>
      <c r="P267" s="58"/>
      <c r="Q267" s="58"/>
      <c r="R267" s="8"/>
    </row>
    <row r="268" spans="1:18" ht="56.25" customHeight="1">
      <c r="A268" s="6">
        <v>266</v>
      </c>
      <c r="B268" s="12">
        <f>INDEX!$B$5</f>
        <v>0</v>
      </c>
      <c r="C268" s="6"/>
      <c r="D268" s="11"/>
      <c r="E268" s="11"/>
      <c r="F268" s="6">
        <v>2021</v>
      </c>
      <c r="G268" s="6"/>
      <c r="H268" s="6"/>
      <c r="I268" s="6"/>
      <c r="J268" s="6"/>
      <c r="K268" s="6"/>
      <c r="L268" s="6" t="s">
        <v>16</v>
      </c>
      <c r="M268" s="6">
        <v>1</v>
      </c>
      <c r="N268" s="20">
        <v>15.2</v>
      </c>
      <c r="O268" s="58">
        <v>1.3</v>
      </c>
      <c r="P268" s="58"/>
      <c r="Q268" s="58"/>
      <c r="R268" s="8"/>
    </row>
    <row r="269" spans="1:18" ht="56.25" customHeight="1">
      <c r="A269" s="6">
        <v>267</v>
      </c>
      <c r="B269" s="12">
        <f>INDEX!$B$5</f>
        <v>0</v>
      </c>
      <c r="C269" s="6"/>
      <c r="D269" s="11"/>
      <c r="E269" s="11"/>
      <c r="F269" s="6">
        <v>2021</v>
      </c>
      <c r="G269" s="6"/>
      <c r="H269" s="6"/>
      <c r="I269" s="6"/>
      <c r="J269" s="6"/>
      <c r="K269" s="6"/>
      <c r="L269" s="6" t="s">
        <v>187</v>
      </c>
      <c r="M269" s="6"/>
      <c r="N269" s="20">
        <v>15.2</v>
      </c>
      <c r="O269" s="58">
        <v>1.3</v>
      </c>
      <c r="P269" s="58"/>
      <c r="Q269" s="58"/>
      <c r="R269" s="8"/>
    </row>
    <row r="270" spans="1:18" ht="56.25" customHeight="1">
      <c r="A270" s="6">
        <v>268</v>
      </c>
      <c r="B270" s="12">
        <f>INDEX!$B$5</f>
        <v>0</v>
      </c>
      <c r="C270" s="6"/>
      <c r="D270" s="11"/>
      <c r="E270" s="11"/>
      <c r="F270" s="6">
        <v>2021</v>
      </c>
      <c r="G270" s="6"/>
      <c r="H270" s="6"/>
      <c r="I270" s="6"/>
      <c r="J270" s="6"/>
      <c r="K270" s="6"/>
      <c r="L270" s="6" t="s">
        <v>16</v>
      </c>
      <c r="M270" s="6">
        <v>1</v>
      </c>
      <c r="N270" s="20">
        <v>15.2</v>
      </c>
      <c r="O270" s="58">
        <v>1.3</v>
      </c>
      <c r="P270" s="58"/>
      <c r="Q270" s="58"/>
      <c r="R270" s="8"/>
    </row>
    <row r="271" spans="1:18" ht="56.25" customHeight="1">
      <c r="A271" s="6">
        <v>269</v>
      </c>
      <c r="B271" s="12">
        <f>INDEX!$B$5</f>
        <v>0</v>
      </c>
      <c r="C271" s="6"/>
      <c r="D271" s="11"/>
      <c r="E271" s="11"/>
      <c r="F271" s="6">
        <v>2021</v>
      </c>
      <c r="G271" s="6"/>
      <c r="H271" s="6"/>
      <c r="I271" s="6"/>
      <c r="J271" s="6"/>
      <c r="K271" s="6"/>
      <c r="L271" s="6" t="s">
        <v>188</v>
      </c>
      <c r="M271" s="6"/>
      <c r="N271" s="20">
        <v>15.2</v>
      </c>
      <c r="O271" s="58">
        <v>1.3</v>
      </c>
      <c r="P271" s="58"/>
      <c r="Q271" s="58"/>
      <c r="R271" s="8"/>
    </row>
    <row r="272" spans="1:18" ht="56.25" customHeight="1">
      <c r="A272" s="6">
        <v>270</v>
      </c>
      <c r="B272" s="12">
        <f>INDEX!$B$5</f>
        <v>0</v>
      </c>
      <c r="C272" s="6"/>
      <c r="D272" s="11"/>
      <c r="E272" s="11"/>
      <c r="F272" s="6">
        <v>2021</v>
      </c>
      <c r="G272" s="6"/>
      <c r="H272" s="6"/>
      <c r="I272" s="6"/>
      <c r="J272" s="6"/>
      <c r="K272" s="6"/>
      <c r="L272" s="6" t="s">
        <v>16</v>
      </c>
      <c r="M272" s="6">
        <v>1</v>
      </c>
      <c r="N272" s="20">
        <v>15.2</v>
      </c>
      <c r="O272" s="58">
        <v>1.3</v>
      </c>
      <c r="P272" s="58"/>
      <c r="Q272" s="58"/>
      <c r="R272" s="8"/>
    </row>
    <row r="273" spans="1:18" ht="56.25" customHeight="1">
      <c r="A273" s="6">
        <v>271</v>
      </c>
      <c r="B273" s="12">
        <f>INDEX!$B$5</f>
        <v>0</v>
      </c>
      <c r="C273" s="6"/>
      <c r="D273" s="11"/>
      <c r="E273" s="11"/>
      <c r="F273" s="6">
        <v>2021</v>
      </c>
      <c r="G273" s="6"/>
      <c r="H273" s="6"/>
      <c r="I273" s="6"/>
      <c r="J273" s="6"/>
      <c r="K273" s="6"/>
      <c r="L273" s="6" t="s">
        <v>189</v>
      </c>
      <c r="M273" s="6"/>
      <c r="N273" s="20">
        <v>15.2</v>
      </c>
      <c r="O273" s="58">
        <v>1.3</v>
      </c>
      <c r="P273" s="58"/>
      <c r="Q273" s="58"/>
      <c r="R273" s="8"/>
    </row>
    <row r="274" spans="1:18" ht="56.25" customHeight="1">
      <c r="A274" s="6">
        <v>272</v>
      </c>
      <c r="B274" s="12">
        <f>INDEX!$B$5</f>
        <v>0</v>
      </c>
      <c r="C274" s="6"/>
      <c r="D274" s="11"/>
      <c r="E274" s="11"/>
      <c r="F274" s="6">
        <v>2021</v>
      </c>
      <c r="G274" s="6"/>
      <c r="H274" s="6"/>
      <c r="I274" s="6"/>
      <c r="J274" s="6"/>
      <c r="K274" s="6"/>
      <c r="L274" s="6" t="s">
        <v>16</v>
      </c>
      <c r="M274" s="6">
        <v>1</v>
      </c>
      <c r="N274" s="20">
        <v>15.2</v>
      </c>
      <c r="O274" s="58">
        <v>1.3</v>
      </c>
      <c r="P274" s="58"/>
      <c r="Q274" s="58"/>
      <c r="R274" s="8"/>
    </row>
    <row r="275" spans="1:18" ht="56.25" customHeight="1">
      <c r="A275" s="6">
        <v>273</v>
      </c>
      <c r="B275" s="12">
        <f>INDEX!$B$5</f>
        <v>0</v>
      </c>
      <c r="C275" s="6"/>
      <c r="D275" s="11"/>
      <c r="E275" s="11"/>
      <c r="F275" s="6">
        <v>2021</v>
      </c>
      <c r="G275" s="6"/>
      <c r="H275" s="6"/>
      <c r="I275" s="6"/>
      <c r="J275" s="6"/>
      <c r="K275" s="6"/>
      <c r="L275" s="6" t="s">
        <v>190</v>
      </c>
      <c r="M275" s="6"/>
      <c r="N275" s="20">
        <v>15.2</v>
      </c>
      <c r="O275" s="58">
        <v>1.3</v>
      </c>
      <c r="P275" s="58"/>
      <c r="Q275" s="58"/>
      <c r="R275" s="8"/>
    </row>
    <row r="276" spans="1:18" ht="56.25" customHeight="1">
      <c r="A276" s="6">
        <v>274</v>
      </c>
      <c r="B276" s="12">
        <f>INDEX!$B$5</f>
        <v>0</v>
      </c>
      <c r="C276" s="6"/>
      <c r="D276" s="11"/>
      <c r="E276" s="11"/>
      <c r="F276" s="6">
        <v>2021</v>
      </c>
      <c r="G276" s="6"/>
      <c r="H276" s="6"/>
      <c r="I276" s="6"/>
      <c r="J276" s="6"/>
      <c r="K276" s="6"/>
      <c r="L276" s="6" t="s">
        <v>16</v>
      </c>
      <c r="M276" s="6">
        <v>1</v>
      </c>
      <c r="N276" s="20">
        <v>15.2</v>
      </c>
      <c r="O276" s="58">
        <v>1.3</v>
      </c>
      <c r="P276" s="58"/>
      <c r="Q276" s="58"/>
      <c r="R276" s="8"/>
    </row>
    <row r="277" spans="1:18" ht="56.25" customHeight="1">
      <c r="A277" s="6">
        <v>275</v>
      </c>
      <c r="B277" s="12">
        <f>INDEX!$B$5</f>
        <v>0</v>
      </c>
      <c r="C277" s="6"/>
      <c r="D277" s="11"/>
      <c r="E277" s="11"/>
      <c r="F277" s="6">
        <v>2021</v>
      </c>
      <c r="G277" s="6"/>
      <c r="H277" s="6"/>
      <c r="I277" s="6"/>
      <c r="J277" s="6"/>
      <c r="K277" s="6"/>
      <c r="L277" s="6" t="s">
        <v>191</v>
      </c>
      <c r="M277" s="6"/>
      <c r="N277" s="20">
        <v>15.2</v>
      </c>
      <c r="O277" s="58">
        <v>1.3</v>
      </c>
      <c r="P277" s="58"/>
      <c r="Q277" s="58"/>
      <c r="R277" s="8"/>
    </row>
    <row r="278" spans="1:18" ht="56.25" customHeight="1">
      <c r="A278" s="6">
        <v>276</v>
      </c>
      <c r="B278" s="12">
        <f>INDEX!$B$5</f>
        <v>0</v>
      </c>
      <c r="C278" s="6"/>
      <c r="D278" s="11"/>
      <c r="E278" s="11"/>
      <c r="F278" s="6">
        <v>2021</v>
      </c>
      <c r="G278" s="6"/>
      <c r="H278" s="6"/>
      <c r="I278" s="6"/>
      <c r="J278" s="6"/>
      <c r="K278" s="6"/>
      <c r="L278" s="6" t="s">
        <v>16</v>
      </c>
      <c r="M278" s="6">
        <v>1</v>
      </c>
      <c r="N278" s="20">
        <v>15.2</v>
      </c>
      <c r="O278" s="58">
        <v>1.3</v>
      </c>
      <c r="P278" s="58"/>
      <c r="Q278" s="58"/>
      <c r="R278" s="8"/>
    </row>
    <row r="279" spans="1:18" ht="56.25" customHeight="1">
      <c r="A279" s="6">
        <v>277</v>
      </c>
      <c r="B279" s="12">
        <f>INDEX!$B$5</f>
        <v>0</v>
      </c>
      <c r="C279" s="6"/>
      <c r="D279" s="11"/>
      <c r="E279" s="11"/>
      <c r="F279" s="6">
        <v>2021</v>
      </c>
      <c r="G279" s="6"/>
      <c r="H279" s="6"/>
      <c r="I279" s="6"/>
      <c r="J279" s="6"/>
      <c r="K279" s="6"/>
      <c r="L279" s="6" t="s">
        <v>192</v>
      </c>
      <c r="M279" s="6"/>
      <c r="N279" s="20">
        <v>15.2</v>
      </c>
      <c r="O279" s="58">
        <v>1.3</v>
      </c>
      <c r="P279" s="58"/>
      <c r="Q279" s="58"/>
      <c r="R279" s="8"/>
    </row>
    <row r="280" spans="1:18" ht="56.25" customHeight="1">
      <c r="A280" s="6">
        <v>278</v>
      </c>
      <c r="B280" s="12">
        <f>INDEX!$B$5</f>
        <v>0</v>
      </c>
      <c r="C280" s="6"/>
      <c r="D280" s="11"/>
      <c r="E280" s="11"/>
      <c r="F280" s="6">
        <v>2021</v>
      </c>
      <c r="G280" s="6"/>
      <c r="H280" s="6"/>
      <c r="I280" s="6"/>
      <c r="J280" s="6"/>
      <c r="K280" s="6"/>
      <c r="L280" s="6" t="s">
        <v>16</v>
      </c>
      <c r="M280" s="6">
        <v>1</v>
      </c>
      <c r="N280" s="20">
        <v>15.2</v>
      </c>
      <c r="O280" s="58">
        <v>1.3</v>
      </c>
      <c r="P280" s="58"/>
      <c r="Q280" s="58"/>
      <c r="R280" s="8"/>
    </row>
    <row r="281" spans="1:18" ht="56.25" customHeight="1">
      <c r="A281" s="6">
        <v>279</v>
      </c>
      <c r="B281" s="12">
        <f>INDEX!$B$5</f>
        <v>0</v>
      </c>
      <c r="C281" s="6"/>
      <c r="D281" s="11"/>
      <c r="E281" s="11"/>
      <c r="F281" s="6">
        <v>2021</v>
      </c>
      <c r="G281" s="6"/>
      <c r="H281" s="6"/>
      <c r="I281" s="6"/>
      <c r="J281" s="6"/>
      <c r="K281" s="6"/>
      <c r="L281" s="6" t="s">
        <v>193</v>
      </c>
      <c r="M281" s="6"/>
      <c r="N281" s="20">
        <v>15.2</v>
      </c>
      <c r="O281" s="58">
        <v>1.3</v>
      </c>
      <c r="P281" s="58"/>
      <c r="Q281" s="58"/>
      <c r="R281" s="8"/>
    </row>
    <row r="282" spans="1:18" ht="56.25" customHeight="1">
      <c r="A282" s="6">
        <v>280</v>
      </c>
      <c r="B282" s="12">
        <f>INDEX!$B$5</f>
        <v>0</v>
      </c>
      <c r="C282" s="6"/>
      <c r="D282" s="11"/>
      <c r="E282" s="11"/>
      <c r="F282" s="6">
        <v>2021</v>
      </c>
      <c r="G282" s="6"/>
      <c r="H282" s="6"/>
      <c r="I282" s="6"/>
      <c r="J282" s="6"/>
      <c r="K282" s="6"/>
      <c r="L282" s="6" t="s">
        <v>16</v>
      </c>
      <c r="M282" s="6">
        <v>1</v>
      </c>
      <c r="N282" s="20">
        <v>15.2</v>
      </c>
      <c r="O282" s="58">
        <v>1.3</v>
      </c>
      <c r="P282" s="58"/>
      <c r="Q282" s="58"/>
      <c r="R282" s="8"/>
    </row>
    <row r="283" spans="1:18" ht="56.25" customHeight="1">
      <c r="A283" s="6">
        <v>281</v>
      </c>
      <c r="B283" s="12">
        <f>INDEX!$B$5</f>
        <v>0</v>
      </c>
      <c r="C283" s="6"/>
      <c r="D283" s="11"/>
      <c r="E283" s="11"/>
      <c r="F283" s="6">
        <v>2021</v>
      </c>
      <c r="G283" s="6"/>
      <c r="H283" s="6"/>
      <c r="I283" s="6"/>
      <c r="J283" s="6"/>
      <c r="K283" s="6"/>
      <c r="L283" s="6" t="s">
        <v>194</v>
      </c>
      <c r="M283" s="6"/>
      <c r="N283" s="20">
        <v>15.2</v>
      </c>
      <c r="O283" s="58">
        <v>1.3</v>
      </c>
      <c r="P283" s="58"/>
      <c r="Q283" s="58"/>
      <c r="R283" s="8"/>
    </row>
    <row r="284" spans="1:18" ht="56.25" customHeight="1">
      <c r="A284" s="6">
        <v>282</v>
      </c>
      <c r="B284" s="12">
        <f>INDEX!$B$5</f>
        <v>0</v>
      </c>
      <c r="C284" s="6"/>
      <c r="D284" s="11"/>
      <c r="E284" s="11"/>
      <c r="F284" s="6">
        <v>2021</v>
      </c>
      <c r="G284" s="6"/>
      <c r="H284" s="6"/>
      <c r="I284" s="6"/>
      <c r="J284" s="6"/>
      <c r="K284" s="6"/>
      <c r="L284" s="6" t="s">
        <v>16</v>
      </c>
      <c r="M284" s="6">
        <v>1</v>
      </c>
      <c r="N284" s="20">
        <v>15.2</v>
      </c>
      <c r="O284" s="58">
        <v>1.3</v>
      </c>
      <c r="P284" s="58"/>
      <c r="Q284" s="58"/>
      <c r="R284" s="8"/>
    </row>
    <row r="285" spans="1:18" ht="56.25" customHeight="1">
      <c r="A285" s="6">
        <v>283</v>
      </c>
      <c r="B285" s="12">
        <f>INDEX!$B$5</f>
        <v>0</v>
      </c>
      <c r="C285" s="6"/>
      <c r="D285" s="11"/>
      <c r="E285" s="11"/>
      <c r="F285" s="6">
        <v>2021</v>
      </c>
      <c r="G285" s="6"/>
      <c r="H285" s="6"/>
      <c r="I285" s="6"/>
      <c r="J285" s="6"/>
      <c r="K285" s="6"/>
      <c r="L285" s="6" t="s">
        <v>195</v>
      </c>
      <c r="M285" s="6"/>
      <c r="N285" s="20">
        <v>15.2</v>
      </c>
      <c r="O285" s="58">
        <v>1.3</v>
      </c>
      <c r="P285" s="58"/>
      <c r="Q285" s="58"/>
      <c r="R285" s="8"/>
    </row>
    <row r="286" spans="1:18" ht="56.25" customHeight="1">
      <c r="A286" s="6">
        <v>284</v>
      </c>
      <c r="B286" s="12">
        <f>INDEX!$B$5</f>
        <v>0</v>
      </c>
      <c r="C286" s="6"/>
      <c r="D286" s="11"/>
      <c r="E286" s="11"/>
      <c r="F286" s="6">
        <v>2021</v>
      </c>
      <c r="G286" s="6"/>
      <c r="H286" s="6"/>
      <c r="I286" s="6"/>
      <c r="J286" s="6"/>
      <c r="K286" s="6"/>
      <c r="L286" s="6" t="s">
        <v>16</v>
      </c>
      <c r="M286" s="6">
        <v>1</v>
      </c>
      <c r="N286" s="20">
        <v>15.2</v>
      </c>
      <c r="O286" s="58">
        <v>1.3</v>
      </c>
      <c r="P286" s="58"/>
      <c r="Q286" s="58"/>
      <c r="R286" s="8"/>
    </row>
    <row r="287" spans="1:18" ht="56.25" customHeight="1">
      <c r="A287" s="6">
        <v>285</v>
      </c>
      <c r="B287" s="12">
        <f>INDEX!$B$5</f>
        <v>0</v>
      </c>
      <c r="C287" s="6"/>
      <c r="D287" s="11"/>
      <c r="E287" s="11"/>
      <c r="F287" s="6">
        <v>2021</v>
      </c>
      <c r="G287" s="6"/>
      <c r="H287" s="6"/>
      <c r="I287" s="6"/>
      <c r="J287" s="6"/>
      <c r="K287" s="6"/>
      <c r="L287" s="6" t="s">
        <v>196</v>
      </c>
      <c r="M287" s="6"/>
      <c r="N287" s="20">
        <v>15.2</v>
      </c>
      <c r="O287" s="58">
        <v>1.3</v>
      </c>
      <c r="P287" s="58"/>
      <c r="Q287" s="58"/>
      <c r="R287" s="8"/>
    </row>
    <row r="288" spans="1:18" ht="56.25" customHeight="1">
      <c r="A288" s="6">
        <v>286</v>
      </c>
      <c r="B288" s="12">
        <f>INDEX!$B$5</f>
        <v>0</v>
      </c>
      <c r="C288" s="6"/>
      <c r="D288" s="11"/>
      <c r="E288" s="11"/>
      <c r="F288" s="6">
        <v>2021</v>
      </c>
      <c r="G288" s="6"/>
      <c r="H288" s="6"/>
      <c r="I288" s="6"/>
      <c r="J288" s="6"/>
      <c r="K288" s="6"/>
      <c r="L288" s="6" t="s">
        <v>16</v>
      </c>
      <c r="M288" s="6">
        <v>1</v>
      </c>
      <c r="N288" s="20">
        <v>15.2</v>
      </c>
      <c r="O288" s="58">
        <v>1.3</v>
      </c>
      <c r="P288" s="58"/>
      <c r="Q288" s="58"/>
      <c r="R288" s="8"/>
    </row>
    <row r="289" spans="1:18" ht="56.25" customHeight="1">
      <c r="A289" s="6">
        <v>287</v>
      </c>
      <c r="B289" s="12">
        <f>INDEX!$B$5</f>
        <v>0</v>
      </c>
      <c r="C289" s="6"/>
      <c r="D289" s="11"/>
      <c r="E289" s="11"/>
      <c r="F289" s="6">
        <v>2021</v>
      </c>
      <c r="G289" s="6"/>
      <c r="H289" s="6"/>
      <c r="I289" s="6"/>
      <c r="J289" s="6"/>
      <c r="K289" s="6"/>
      <c r="L289" s="6" t="s">
        <v>197</v>
      </c>
      <c r="M289" s="6"/>
      <c r="N289" s="20">
        <v>15.2</v>
      </c>
      <c r="O289" s="58">
        <v>1.3</v>
      </c>
      <c r="P289" s="58"/>
      <c r="Q289" s="58"/>
      <c r="R289" s="8"/>
    </row>
    <row r="290" spans="1:18" ht="56.25" customHeight="1">
      <c r="A290" s="6">
        <v>288</v>
      </c>
      <c r="B290" s="12">
        <f>INDEX!$B$5</f>
        <v>0</v>
      </c>
      <c r="C290" s="6"/>
      <c r="D290" s="11"/>
      <c r="E290" s="11"/>
      <c r="F290" s="6">
        <v>2021</v>
      </c>
      <c r="G290" s="6"/>
      <c r="H290" s="6"/>
      <c r="I290" s="6"/>
      <c r="J290" s="6"/>
      <c r="K290" s="6"/>
      <c r="L290" s="6" t="s">
        <v>16</v>
      </c>
      <c r="M290" s="6">
        <v>1</v>
      </c>
      <c r="N290" s="20">
        <v>15.2</v>
      </c>
      <c r="O290" s="58">
        <v>1.3</v>
      </c>
      <c r="P290" s="58"/>
      <c r="Q290" s="58"/>
      <c r="R290" s="8"/>
    </row>
    <row r="291" spans="1:18" ht="56.25" customHeight="1">
      <c r="A291" s="6">
        <v>289</v>
      </c>
      <c r="B291" s="12">
        <f>INDEX!$B$5</f>
        <v>0</v>
      </c>
      <c r="C291" s="6"/>
      <c r="D291" s="11"/>
      <c r="E291" s="11"/>
      <c r="F291" s="6">
        <v>2021</v>
      </c>
      <c r="G291" s="6"/>
      <c r="H291" s="6"/>
      <c r="I291" s="6"/>
      <c r="J291" s="6"/>
      <c r="K291" s="6"/>
      <c r="L291" s="6" t="s">
        <v>198</v>
      </c>
      <c r="M291" s="6"/>
      <c r="N291" s="20">
        <v>15.2</v>
      </c>
      <c r="O291" s="58">
        <v>1.3</v>
      </c>
      <c r="P291" s="58"/>
      <c r="Q291" s="58"/>
      <c r="R291" s="8"/>
    </row>
    <row r="292" spans="1:18" ht="56.25" customHeight="1">
      <c r="A292" s="6">
        <v>290</v>
      </c>
      <c r="B292" s="12">
        <f>INDEX!$B$5</f>
        <v>0</v>
      </c>
      <c r="C292" s="6"/>
      <c r="D292" s="11"/>
      <c r="E292" s="11"/>
      <c r="F292" s="6">
        <v>2021</v>
      </c>
      <c r="G292" s="6"/>
      <c r="H292" s="6"/>
      <c r="I292" s="6"/>
      <c r="J292" s="6"/>
      <c r="K292" s="6"/>
      <c r="L292" s="6" t="s">
        <v>16</v>
      </c>
      <c r="M292" s="6">
        <v>1</v>
      </c>
      <c r="N292" s="20">
        <v>15.2</v>
      </c>
      <c r="O292" s="58">
        <v>1.3</v>
      </c>
      <c r="P292" s="58"/>
      <c r="Q292" s="58"/>
      <c r="R292" s="8"/>
    </row>
    <row r="293" spans="1:18" ht="56.25" customHeight="1">
      <c r="A293" s="6">
        <v>291</v>
      </c>
      <c r="B293" s="12">
        <f>INDEX!$B$5</f>
        <v>0</v>
      </c>
      <c r="C293" s="6"/>
      <c r="D293" s="11"/>
      <c r="E293" s="11"/>
      <c r="F293" s="6">
        <v>2021</v>
      </c>
      <c r="G293" s="6"/>
      <c r="H293" s="6"/>
      <c r="I293" s="6"/>
      <c r="J293" s="6"/>
      <c r="K293" s="6"/>
      <c r="L293" s="6" t="s">
        <v>199</v>
      </c>
      <c r="M293" s="6"/>
      <c r="N293" s="20">
        <v>15.2</v>
      </c>
      <c r="O293" s="58">
        <v>1.3</v>
      </c>
      <c r="P293" s="58"/>
      <c r="Q293" s="58"/>
      <c r="R293" s="8"/>
    </row>
    <row r="294" spans="1:18" ht="56.25" customHeight="1">
      <c r="A294" s="6">
        <v>292</v>
      </c>
      <c r="B294" s="12">
        <f>INDEX!$B$5</f>
        <v>0</v>
      </c>
      <c r="C294" s="6"/>
      <c r="D294" s="11"/>
      <c r="E294" s="11"/>
      <c r="F294" s="6">
        <v>2021</v>
      </c>
      <c r="G294" s="6"/>
      <c r="H294" s="6"/>
      <c r="I294" s="6"/>
      <c r="J294" s="6"/>
      <c r="K294" s="6"/>
      <c r="L294" s="6" t="s">
        <v>16</v>
      </c>
      <c r="M294" s="6">
        <v>1</v>
      </c>
      <c r="N294" s="20">
        <v>15.2</v>
      </c>
      <c r="O294" s="58">
        <v>1.3</v>
      </c>
      <c r="P294" s="58"/>
      <c r="Q294" s="58"/>
      <c r="R294" s="8"/>
    </row>
    <row r="295" spans="1:18" ht="56.25" customHeight="1">
      <c r="A295" s="6">
        <v>293</v>
      </c>
      <c r="B295" s="12">
        <f>INDEX!$B$5</f>
        <v>0</v>
      </c>
      <c r="C295" s="6"/>
      <c r="D295" s="11"/>
      <c r="E295" s="11"/>
      <c r="F295" s="6">
        <v>2021</v>
      </c>
      <c r="G295" s="6"/>
      <c r="H295" s="6"/>
      <c r="I295" s="6"/>
      <c r="J295" s="6"/>
      <c r="K295" s="6"/>
      <c r="L295" s="6" t="s">
        <v>200</v>
      </c>
      <c r="M295" s="6"/>
      <c r="N295" s="20">
        <v>15.2</v>
      </c>
      <c r="O295" s="58">
        <v>1.3</v>
      </c>
      <c r="P295" s="58"/>
      <c r="Q295" s="58"/>
      <c r="R295" s="8"/>
    </row>
    <row r="296" spans="1:18" ht="56.25" customHeight="1">
      <c r="A296" s="6">
        <v>294</v>
      </c>
      <c r="B296" s="12">
        <f>INDEX!$B$5</f>
        <v>0</v>
      </c>
      <c r="C296" s="6"/>
      <c r="D296" s="11"/>
      <c r="E296" s="11"/>
      <c r="F296" s="6">
        <v>2021</v>
      </c>
      <c r="G296" s="6"/>
      <c r="H296" s="6"/>
      <c r="I296" s="6"/>
      <c r="J296" s="6"/>
      <c r="K296" s="6"/>
      <c r="L296" s="6" t="s">
        <v>16</v>
      </c>
      <c r="M296" s="6">
        <v>1</v>
      </c>
      <c r="N296" s="20">
        <v>15.2</v>
      </c>
      <c r="O296" s="58">
        <v>1.3</v>
      </c>
      <c r="P296" s="58"/>
      <c r="Q296" s="58"/>
      <c r="R296" s="8"/>
    </row>
    <row r="297" spans="1:18" ht="56.25" customHeight="1">
      <c r="A297" s="6">
        <v>295</v>
      </c>
      <c r="B297" s="12">
        <f>INDEX!$B$5</f>
        <v>0</v>
      </c>
      <c r="C297" s="6"/>
      <c r="D297" s="11"/>
      <c r="E297" s="11"/>
      <c r="F297" s="6">
        <v>2021</v>
      </c>
      <c r="G297" s="6"/>
      <c r="H297" s="6"/>
      <c r="I297" s="6"/>
      <c r="J297" s="6"/>
      <c r="K297" s="6"/>
      <c r="L297" s="6" t="s">
        <v>201</v>
      </c>
      <c r="M297" s="6"/>
      <c r="N297" s="20">
        <v>15.2</v>
      </c>
      <c r="O297" s="58">
        <v>1.3</v>
      </c>
      <c r="P297" s="58"/>
      <c r="Q297" s="58"/>
      <c r="R297" s="8"/>
    </row>
    <row r="298" spans="1:18" ht="56.25" customHeight="1">
      <c r="A298" s="6">
        <v>296</v>
      </c>
      <c r="B298" s="12">
        <f>INDEX!$B$5</f>
        <v>0</v>
      </c>
      <c r="C298" s="6"/>
      <c r="D298" s="11"/>
      <c r="E298" s="11"/>
      <c r="F298" s="6">
        <v>2021</v>
      </c>
      <c r="G298" s="6"/>
      <c r="H298" s="6"/>
      <c r="I298" s="6"/>
      <c r="J298" s="6"/>
      <c r="K298" s="6"/>
      <c r="L298" s="6" t="s">
        <v>16</v>
      </c>
      <c r="M298" s="6">
        <v>1</v>
      </c>
      <c r="N298" s="20">
        <v>15.2</v>
      </c>
      <c r="O298" s="58">
        <v>1.3</v>
      </c>
      <c r="P298" s="58"/>
      <c r="Q298" s="58"/>
      <c r="R298" s="8"/>
    </row>
    <row r="299" spans="1:18" ht="56.25" customHeight="1">
      <c r="A299" s="6">
        <v>297</v>
      </c>
      <c r="B299" s="12">
        <f>INDEX!$B$5</f>
        <v>0</v>
      </c>
      <c r="C299" s="6"/>
      <c r="D299" s="11"/>
      <c r="E299" s="11"/>
      <c r="F299" s="6">
        <v>2021</v>
      </c>
      <c r="G299" s="6"/>
      <c r="H299" s="6"/>
      <c r="I299" s="6"/>
      <c r="J299" s="6"/>
      <c r="K299" s="6"/>
      <c r="L299" s="6" t="s">
        <v>202</v>
      </c>
      <c r="M299" s="6"/>
      <c r="N299" s="20">
        <v>15.2</v>
      </c>
      <c r="O299" s="58">
        <v>1.3</v>
      </c>
      <c r="P299" s="58"/>
      <c r="Q299" s="58"/>
      <c r="R299" s="8"/>
    </row>
    <row r="300" spans="1:18" ht="56.25" customHeight="1">
      <c r="A300" s="6">
        <v>298</v>
      </c>
      <c r="B300" s="12">
        <f>INDEX!$B$5</f>
        <v>0</v>
      </c>
      <c r="C300" s="6"/>
      <c r="D300" s="11"/>
      <c r="E300" s="11"/>
      <c r="F300" s="6">
        <v>2021</v>
      </c>
      <c r="G300" s="6"/>
      <c r="H300" s="6"/>
      <c r="I300" s="6"/>
      <c r="J300" s="6"/>
      <c r="K300" s="6"/>
      <c r="L300" s="6" t="s">
        <v>16</v>
      </c>
      <c r="M300" s="6">
        <v>1</v>
      </c>
      <c r="N300" s="20">
        <v>15.2</v>
      </c>
      <c r="O300" s="58">
        <v>1.3</v>
      </c>
      <c r="P300" s="58"/>
      <c r="Q300" s="58"/>
      <c r="R300" s="8"/>
    </row>
    <row r="301" spans="1:18" ht="56.25" customHeight="1">
      <c r="A301" s="6">
        <v>299</v>
      </c>
      <c r="B301" s="12">
        <f>INDEX!$B$5</f>
        <v>0</v>
      </c>
      <c r="C301" s="6"/>
      <c r="D301" s="11"/>
      <c r="E301" s="11"/>
      <c r="F301" s="6">
        <v>2021</v>
      </c>
      <c r="G301" s="6"/>
      <c r="H301" s="6"/>
      <c r="I301" s="6"/>
      <c r="J301" s="6"/>
      <c r="K301" s="6"/>
      <c r="L301" s="6" t="s">
        <v>203</v>
      </c>
      <c r="M301" s="6"/>
      <c r="N301" s="20">
        <v>15.2</v>
      </c>
      <c r="O301" s="58">
        <v>1.3</v>
      </c>
      <c r="P301" s="58"/>
      <c r="Q301" s="58"/>
      <c r="R301" s="8"/>
    </row>
    <row r="302" spans="1:18" ht="56.25" customHeight="1">
      <c r="A302" s="6">
        <v>300</v>
      </c>
      <c r="B302" s="12">
        <f>INDEX!$B$5</f>
        <v>0</v>
      </c>
      <c r="C302" s="6"/>
      <c r="D302" s="11"/>
      <c r="E302" s="11"/>
      <c r="F302" s="6">
        <v>2021</v>
      </c>
      <c r="G302" s="6"/>
      <c r="H302" s="6"/>
      <c r="I302" s="6"/>
      <c r="J302" s="6"/>
      <c r="K302" s="6"/>
      <c r="L302" s="6" t="s">
        <v>16</v>
      </c>
      <c r="M302" s="6">
        <v>1</v>
      </c>
      <c r="N302" s="20">
        <v>15.2</v>
      </c>
      <c r="O302" s="58">
        <v>1.3</v>
      </c>
      <c r="P302" s="58"/>
      <c r="Q302" s="58"/>
      <c r="R302" s="8"/>
    </row>
  </sheetData>
  <phoneticPr fontId="2"/>
  <printOptions horizontalCentered="1" verticalCentered="1"/>
  <pageMargins left="0.23622047244094491" right="0.23622047244094491" top="0.74803149606299213" bottom="0.74803149606299213" header="0.31496062992125984" footer="0.31496062992125984"/>
  <pageSetup paperSize="9" scale="41" fitToHeight="0" orientation="portrait" r:id="rId1"/>
  <headerFooter>
    <oddHeader>&amp;L&amp;"Meiryo UI,標準"&amp;20（様式３－３）　業績目録　ー　欧文原著</oddHeader>
    <oddFooter>&amp;R&amp;"Meiryo UI,標準"&amp;16&amp;P　／　&amp;N</oddFooter>
  </headerFooter>
  <rowBreaks count="3" manualBreakCount="3">
    <brk id="27" max="15" man="1"/>
    <brk id="52" max="15" man="1"/>
    <brk id="77" max="15"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CC9BFB-F390-49E8-8A84-0A2EA1160329}">
          <x14:formula1>
            <xm:f>PDL!$E$2:$E$3</xm:f>
          </x14:formula1>
          <xm:sqref>Q3:Q302</xm:sqref>
        </x14:dataValidation>
        <x14:dataValidation type="list" allowBlank="1" showInputMessage="1" showErrorMessage="1" xr:uid="{A44CA82C-6F15-45C2-95BB-266EA3CD8DB3}">
          <x14:formula1>
            <xm:f>PDL!$D$2:$D$3</xm:f>
          </x14:formula1>
          <xm:sqref>P3:P302</xm:sqref>
        </x14:dataValidation>
        <x14:dataValidation type="list" allowBlank="1" showInputMessage="1" showErrorMessage="1" xr:uid="{18CD262F-C671-4D57-936D-206FE12996B0}">
          <x14:formula1>
            <xm:f>PDL!$B$2:$B$3</xm:f>
          </x14:formula1>
          <xm:sqref>M3:M302</xm:sqref>
        </x14:dataValidation>
        <x14:dataValidation type="list" allowBlank="1" showInputMessage="1" showErrorMessage="1" xr:uid="{6D6457CB-8CDD-4EF1-B449-DC002B41425D}">
          <x14:formula1>
            <xm:f>PDL!$A$2:$A$5</xm:f>
          </x14:formula1>
          <xm:sqref>L3:L302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C2A55-9D3C-4C53-83EC-1C37286D9A83}">
  <sheetPr>
    <pageSetUpPr fitToPage="1"/>
  </sheetPr>
  <dimension ref="A1:P264"/>
  <sheetViews>
    <sheetView tabSelected="1" view="pageBreakPreview" zoomScale="70" zoomScaleNormal="55" zoomScaleSheetLayoutView="70" zoomScalePageLayoutView="70" workbookViewId="0">
      <selection activeCell="B14" sqref="B14"/>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7" width="7.5" style="9" customWidth="1"/>
    <col min="8" max="8" width="10.5" style="9" bestFit="1" customWidth="1"/>
    <col min="9" max="11" width="7.5" style="9" customWidth="1"/>
    <col min="12" max="12" width="7.5" style="5" customWidth="1"/>
    <col min="13" max="14" width="7.5" style="9" customWidth="1"/>
    <col min="15" max="15" width="7.5" style="5" customWidth="1"/>
    <col min="16" max="16" width="12.625" style="5" bestFit="1" customWidth="1"/>
    <col min="17" max="16384" width="9" style="5"/>
  </cols>
  <sheetData>
    <row r="1" spans="1:16" ht="56.25" customHeight="1">
      <c r="B1" s="25" t="s">
        <v>35</v>
      </c>
      <c r="C1" s="61" t="str">
        <f ca="1">RIGHT(CELL("filename",A1),LEN(CELL("filename",A1))-FIND("]",CELL("filename",A1)))</f>
        <v>欧文原著　入力例</v>
      </c>
      <c r="D1" s="62" t="str">
        <f>INDEX!D3</f>
        <v>奈良県立医科大学</v>
      </c>
      <c r="E1" s="63" t="str">
        <f>INDEX!D5</f>
        <v>奈良　太郎</v>
      </c>
      <c r="O1" s="18"/>
      <c r="P1" s="79" t="s">
        <v>210</v>
      </c>
    </row>
    <row r="2" spans="1:16" ht="27.75" customHeight="1" thickBot="1">
      <c r="A2" s="14" t="s">
        <v>0</v>
      </c>
      <c r="B2" s="14" t="s">
        <v>34</v>
      </c>
      <c r="C2" s="14" t="s">
        <v>6</v>
      </c>
      <c r="D2" s="15" t="s">
        <v>7</v>
      </c>
      <c r="E2" s="15" t="s">
        <v>8</v>
      </c>
      <c r="F2" s="14" t="s">
        <v>1</v>
      </c>
      <c r="G2" s="14" t="s">
        <v>9</v>
      </c>
      <c r="H2" s="14" t="s">
        <v>15</v>
      </c>
      <c r="I2" s="14" t="s">
        <v>28</v>
      </c>
      <c r="J2" s="14" t="s">
        <v>3</v>
      </c>
      <c r="K2" s="14" t="s">
        <v>2</v>
      </c>
      <c r="L2" s="14" t="s">
        <v>27</v>
      </c>
      <c r="M2" s="56" t="s">
        <v>100</v>
      </c>
      <c r="N2" s="56" t="s">
        <v>101</v>
      </c>
      <c r="O2" s="14" t="s">
        <v>98</v>
      </c>
    </row>
    <row r="3" spans="1:16" ht="64.5" customHeight="1" thickTop="1">
      <c r="A3" s="12">
        <v>1</v>
      </c>
      <c r="B3" s="12">
        <f>INDEX!$B$5</f>
        <v>0</v>
      </c>
      <c r="C3" s="35" t="s">
        <v>77</v>
      </c>
      <c r="D3" s="22" t="s">
        <v>17</v>
      </c>
      <c r="E3" s="23" t="s">
        <v>18</v>
      </c>
      <c r="F3" s="12">
        <v>2010</v>
      </c>
      <c r="G3" s="12">
        <v>123</v>
      </c>
      <c r="H3" s="12" t="s">
        <v>30</v>
      </c>
      <c r="I3" s="12"/>
      <c r="J3" s="12" t="s">
        <v>4</v>
      </c>
      <c r="K3" s="12">
        <v>12.345000000000001</v>
      </c>
      <c r="L3" s="21">
        <v>1.234</v>
      </c>
      <c r="M3" s="64"/>
      <c r="N3" s="64"/>
      <c r="O3" s="65"/>
    </row>
    <row r="4" spans="1:16" ht="64.5" customHeight="1">
      <c r="A4" s="6">
        <v>2</v>
      </c>
      <c r="B4" s="12">
        <f>INDEX!$B$5</f>
        <v>0</v>
      </c>
      <c r="C4" s="36" t="s">
        <v>76</v>
      </c>
      <c r="D4" s="7" t="s">
        <v>23</v>
      </c>
      <c r="E4" s="8" t="s">
        <v>18</v>
      </c>
      <c r="F4" s="6">
        <v>2011</v>
      </c>
      <c r="G4" s="6">
        <v>135</v>
      </c>
      <c r="H4" s="6" t="s">
        <v>32</v>
      </c>
      <c r="I4" s="6"/>
      <c r="J4" s="6" t="s">
        <v>4</v>
      </c>
      <c r="K4" s="12">
        <v>12.345000000000001</v>
      </c>
      <c r="L4" s="20">
        <v>1.234</v>
      </c>
      <c r="M4" s="66">
        <v>1</v>
      </c>
      <c r="N4" s="66">
        <v>1</v>
      </c>
      <c r="O4" s="67"/>
    </row>
    <row r="5" spans="1:16" ht="64.5" customHeight="1">
      <c r="A5" s="6">
        <v>3</v>
      </c>
      <c r="B5" s="12">
        <f>INDEX!$B$5</f>
        <v>0</v>
      </c>
      <c r="C5" s="36" t="s">
        <v>78</v>
      </c>
      <c r="D5" s="7" t="s">
        <v>24</v>
      </c>
      <c r="E5" s="8" t="s">
        <v>18</v>
      </c>
      <c r="F5" s="6">
        <v>2012</v>
      </c>
      <c r="G5" s="6">
        <v>123</v>
      </c>
      <c r="H5" s="6" t="s">
        <v>204</v>
      </c>
      <c r="I5" s="6">
        <v>1</v>
      </c>
      <c r="J5" s="6" t="s">
        <v>4</v>
      </c>
      <c r="K5" s="12">
        <v>12.345000000000001</v>
      </c>
      <c r="L5" s="20">
        <v>1.234</v>
      </c>
      <c r="M5" s="66"/>
      <c r="N5" s="66"/>
      <c r="O5" s="67"/>
    </row>
    <row r="6" spans="1:16" ht="64.5" customHeight="1">
      <c r="A6" s="6">
        <v>4</v>
      </c>
      <c r="B6" s="12">
        <f>INDEX!$B$5</f>
        <v>0</v>
      </c>
      <c r="C6" s="36" t="s">
        <v>79</v>
      </c>
      <c r="D6" s="7" t="s">
        <v>25</v>
      </c>
      <c r="E6" s="8" t="s">
        <v>18</v>
      </c>
      <c r="F6" s="6">
        <v>2013</v>
      </c>
      <c r="G6" s="6">
        <v>123</v>
      </c>
      <c r="H6" s="6" t="s">
        <v>32</v>
      </c>
      <c r="I6" s="6"/>
      <c r="J6" s="6" t="s">
        <v>4</v>
      </c>
      <c r="K6" s="12">
        <v>12.345000000000001</v>
      </c>
      <c r="L6" s="20">
        <v>1.234</v>
      </c>
      <c r="M6" s="66"/>
      <c r="N6" s="66"/>
      <c r="O6" s="67"/>
    </row>
    <row r="7" spans="1:16" ht="64.5" customHeight="1">
      <c r="A7" s="6">
        <v>5</v>
      </c>
      <c r="B7" s="12">
        <f>INDEX!$B$5</f>
        <v>0</v>
      </c>
      <c r="C7" s="6"/>
      <c r="D7" s="11"/>
      <c r="E7" s="11"/>
      <c r="F7" s="6"/>
      <c r="G7" s="6"/>
      <c r="H7" s="6"/>
      <c r="I7" s="6"/>
      <c r="J7" s="6"/>
      <c r="K7" s="6"/>
      <c r="L7" s="6"/>
      <c r="M7" s="58"/>
      <c r="N7" s="58"/>
      <c r="O7" s="8"/>
    </row>
    <row r="8" spans="1:16" ht="64.5" customHeight="1">
      <c r="A8" s="6">
        <v>6</v>
      </c>
      <c r="B8" s="12">
        <f>INDEX!$B$5</f>
        <v>0</v>
      </c>
      <c r="C8" s="6"/>
      <c r="D8" s="11"/>
      <c r="E8" s="11"/>
      <c r="F8" s="6"/>
      <c r="G8" s="6"/>
      <c r="H8" s="6"/>
      <c r="I8" s="6"/>
      <c r="J8" s="6"/>
      <c r="K8" s="6"/>
      <c r="L8" s="6"/>
      <c r="M8" s="58"/>
      <c r="N8" s="58"/>
      <c r="O8" s="8"/>
    </row>
    <row r="9" spans="1:16" ht="64.5" customHeight="1">
      <c r="A9" s="6">
        <v>7</v>
      </c>
      <c r="B9" s="12">
        <f>INDEX!$B$5</f>
        <v>0</v>
      </c>
      <c r="C9" s="6"/>
      <c r="D9" s="11"/>
      <c r="E9" s="11"/>
      <c r="F9" s="6"/>
      <c r="G9" s="6"/>
      <c r="H9" s="6"/>
      <c r="I9" s="6"/>
      <c r="J9" s="6"/>
      <c r="K9" s="6"/>
      <c r="L9" s="6"/>
      <c r="M9" s="58"/>
      <c r="N9" s="58"/>
      <c r="O9" s="8"/>
    </row>
    <row r="10" spans="1:16" ht="64.5" customHeight="1">
      <c r="A10" s="6">
        <v>8</v>
      </c>
      <c r="B10" s="12">
        <f>INDEX!$B$5</f>
        <v>0</v>
      </c>
      <c r="C10" s="6"/>
      <c r="D10" s="11"/>
      <c r="E10" s="11"/>
      <c r="F10" s="6"/>
      <c r="G10" s="6"/>
      <c r="H10" s="6"/>
      <c r="I10" s="6"/>
      <c r="J10" s="6"/>
      <c r="K10" s="6"/>
      <c r="L10" s="6"/>
      <c r="M10" s="58"/>
      <c r="N10" s="58"/>
      <c r="O10" s="8"/>
    </row>
    <row r="11" spans="1:16" ht="64.5" customHeight="1">
      <c r="A11" s="6">
        <v>9</v>
      </c>
      <c r="B11" s="12">
        <f>INDEX!$B$5</f>
        <v>0</v>
      </c>
      <c r="C11" s="6"/>
      <c r="D11" s="11"/>
      <c r="E11" s="11"/>
      <c r="F11" s="6"/>
      <c r="G11" s="6"/>
      <c r="H11" s="6"/>
      <c r="I11" s="6"/>
      <c r="J11" s="6"/>
      <c r="K11" s="6"/>
      <c r="L11" s="6"/>
      <c r="M11" s="58"/>
      <c r="N11" s="58"/>
      <c r="O11" s="8"/>
    </row>
    <row r="12" spans="1:16" ht="64.5" customHeight="1">
      <c r="A12" s="6">
        <v>10</v>
      </c>
      <c r="B12" s="12">
        <f>INDEX!$B$5</f>
        <v>0</v>
      </c>
      <c r="C12" s="6"/>
      <c r="D12" s="11"/>
      <c r="E12" s="11"/>
      <c r="F12" s="6"/>
      <c r="G12" s="6"/>
      <c r="H12" s="6"/>
      <c r="I12" s="6"/>
      <c r="J12" s="6"/>
      <c r="K12" s="6"/>
      <c r="L12" s="6"/>
      <c r="M12" s="58"/>
      <c r="N12" s="58"/>
      <c r="O12" s="8"/>
    </row>
    <row r="13" spans="1:16" ht="64.5" customHeight="1">
      <c r="A13" s="6">
        <v>11</v>
      </c>
      <c r="B13" s="12">
        <f>INDEX!$B$5</f>
        <v>0</v>
      </c>
      <c r="C13" s="6"/>
      <c r="D13" s="11"/>
      <c r="E13" s="11"/>
      <c r="F13" s="6"/>
      <c r="G13" s="6"/>
      <c r="H13" s="6"/>
      <c r="I13" s="6"/>
      <c r="J13" s="6"/>
      <c r="K13" s="6"/>
      <c r="L13" s="6"/>
      <c r="M13" s="58"/>
      <c r="N13" s="58"/>
      <c r="O13" s="8"/>
    </row>
    <row r="14" spans="1:16" ht="64.5" customHeight="1">
      <c r="A14" s="6">
        <v>12</v>
      </c>
      <c r="B14" s="6"/>
      <c r="C14" s="6"/>
      <c r="D14" s="11"/>
      <c r="E14" s="11"/>
      <c r="F14" s="6"/>
      <c r="G14" s="6"/>
      <c r="H14" s="6"/>
      <c r="I14" s="6"/>
      <c r="J14" s="6"/>
      <c r="K14" s="6"/>
      <c r="L14" s="6"/>
      <c r="M14" s="58"/>
      <c r="N14" s="58"/>
      <c r="O14" s="8"/>
    </row>
    <row r="15" spans="1:16" ht="56.25" customHeight="1">
      <c r="M15" s="5"/>
      <c r="N15" s="5"/>
    </row>
    <row r="16" spans="1:16" ht="56.25" customHeight="1">
      <c r="M16" s="5"/>
      <c r="N16" s="5"/>
    </row>
    <row r="17" spans="13:14" ht="56.25" customHeight="1">
      <c r="M17" s="5"/>
      <c r="N17" s="5"/>
    </row>
    <row r="18" spans="13:14" ht="56.25" customHeight="1">
      <c r="M18" s="5"/>
      <c r="N18" s="5"/>
    </row>
    <row r="19" spans="13:14" ht="56.25" customHeight="1">
      <c r="M19" s="5"/>
      <c r="N19" s="5"/>
    </row>
    <row r="20" spans="13:14" ht="56.25" customHeight="1">
      <c r="M20" s="5"/>
      <c r="N20" s="5"/>
    </row>
    <row r="21" spans="13:14" ht="56.25" customHeight="1">
      <c r="M21" s="5"/>
      <c r="N21" s="5"/>
    </row>
    <row r="22" spans="13:14" ht="56.25" customHeight="1">
      <c r="M22" s="5"/>
      <c r="N22" s="5"/>
    </row>
    <row r="23" spans="13:14" ht="56.25" customHeight="1">
      <c r="M23" s="5"/>
      <c r="N23" s="5"/>
    </row>
    <row r="24" spans="13:14" ht="56.25" customHeight="1">
      <c r="M24" s="5"/>
      <c r="N24" s="5"/>
    </row>
    <row r="25" spans="13:14" ht="56.25" customHeight="1">
      <c r="M25" s="5"/>
      <c r="N25" s="5"/>
    </row>
    <row r="26" spans="13:14" ht="56.25" customHeight="1">
      <c r="M26" s="5"/>
      <c r="N26" s="5"/>
    </row>
    <row r="27" spans="13:14" ht="56.25" customHeight="1">
      <c r="M27" s="5"/>
      <c r="N27" s="5"/>
    </row>
    <row r="28" spans="13:14" ht="56.25" customHeight="1">
      <c r="M28" s="5"/>
      <c r="N28" s="5"/>
    </row>
    <row r="29" spans="13:14" ht="56.25" customHeight="1">
      <c r="M29" s="5"/>
      <c r="N29" s="5"/>
    </row>
    <row r="30" spans="13:14" ht="56.25" customHeight="1">
      <c r="M30" s="5"/>
      <c r="N30" s="5"/>
    </row>
    <row r="31" spans="13:14" ht="56.25" customHeight="1">
      <c r="M31" s="5"/>
      <c r="N31" s="5"/>
    </row>
    <row r="32" spans="13:14" ht="56.25" customHeight="1">
      <c r="M32" s="5"/>
      <c r="N32" s="5"/>
    </row>
    <row r="33" spans="13:14" ht="56.25" customHeight="1">
      <c r="M33" s="5"/>
      <c r="N33" s="5"/>
    </row>
    <row r="34" spans="13:14" ht="56.25" customHeight="1">
      <c r="M34" s="5"/>
      <c r="N34" s="5"/>
    </row>
    <row r="35" spans="13:14" ht="56.25" customHeight="1">
      <c r="M35" s="5"/>
      <c r="N35" s="5"/>
    </row>
    <row r="36" spans="13:14" ht="56.25" customHeight="1">
      <c r="M36" s="5"/>
      <c r="N36" s="5"/>
    </row>
    <row r="37" spans="13:14" ht="56.25" customHeight="1">
      <c r="M37" s="5"/>
      <c r="N37" s="5"/>
    </row>
    <row r="38" spans="13:14" ht="56.25" customHeight="1">
      <c r="M38" s="5"/>
      <c r="N38" s="5"/>
    </row>
    <row r="39" spans="13:14" ht="56.25" customHeight="1">
      <c r="M39" s="5"/>
      <c r="N39" s="5"/>
    </row>
    <row r="40" spans="13:14" ht="56.25" customHeight="1">
      <c r="M40" s="5"/>
      <c r="N40" s="5"/>
    </row>
    <row r="41" spans="13:14" ht="56.25" customHeight="1">
      <c r="M41" s="5"/>
      <c r="N41" s="5"/>
    </row>
    <row r="42" spans="13:14" ht="56.25" customHeight="1">
      <c r="M42" s="5"/>
      <c r="N42" s="5"/>
    </row>
    <row r="43" spans="13:14" ht="56.25" customHeight="1">
      <c r="M43" s="5"/>
      <c r="N43" s="5"/>
    </row>
    <row r="44" spans="13:14" ht="56.25" customHeight="1">
      <c r="M44" s="5"/>
      <c r="N44" s="5"/>
    </row>
    <row r="45" spans="13:14" ht="56.25" customHeight="1">
      <c r="M45" s="5"/>
      <c r="N45" s="5"/>
    </row>
    <row r="46" spans="13:14" ht="56.25" customHeight="1">
      <c r="M46" s="5"/>
      <c r="N46" s="5"/>
    </row>
    <row r="47" spans="13:14" ht="56.25" customHeight="1">
      <c r="M47" s="5"/>
      <c r="N47" s="5"/>
    </row>
    <row r="48" spans="13:14" ht="56.25" customHeight="1">
      <c r="M48" s="5"/>
      <c r="N48" s="5"/>
    </row>
    <row r="49" spans="13:14" ht="56.25" customHeight="1">
      <c r="M49" s="5"/>
      <c r="N49" s="5"/>
    </row>
    <row r="50" spans="13:14" ht="56.25" customHeight="1">
      <c r="M50" s="5"/>
      <c r="N50" s="5"/>
    </row>
    <row r="51" spans="13:14" ht="56.25" customHeight="1">
      <c r="M51" s="5"/>
      <c r="N51" s="5"/>
    </row>
    <row r="52" spans="13:14" ht="56.25" customHeight="1">
      <c r="M52" s="5"/>
      <c r="N52" s="5"/>
    </row>
    <row r="53" spans="13:14" ht="56.25" customHeight="1">
      <c r="M53" s="5"/>
      <c r="N53" s="5"/>
    </row>
    <row r="54" spans="13:14" ht="56.25" customHeight="1">
      <c r="M54" s="5"/>
      <c r="N54" s="5"/>
    </row>
    <row r="55" spans="13:14" ht="56.25" customHeight="1">
      <c r="M55" s="5"/>
      <c r="N55" s="5"/>
    </row>
    <row r="56" spans="13:14" ht="56.25" customHeight="1">
      <c r="M56" s="5"/>
      <c r="N56" s="5"/>
    </row>
    <row r="57" spans="13:14" ht="56.25" customHeight="1">
      <c r="M57" s="5"/>
      <c r="N57" s="5"/>
    </row>
    <row r="58" spans="13:14" ht="56.25" customHeight="1">
      <c r="M58" s="5"/>
      <c r="N58" s="5"/>
    </row>
    <row r="59" spans="13:14" ht="56.25" customHeight="1">
      <c r="M59" s="5"/>
      <c r="N59" s="5"/>
    </row>
    <row r="60" spans="13:14" ht="56.25" customHeight="1">
      <c r="M60" s="5"/>
      <c r="N60" s="5"/>
    </row>
    <row r="61" spans="13:14" ht="56.25" customHeight="1">
      <c r="M61" s="5"/>
      <c r="N61" s="5"/>
    </row>
    <row r="62" spans="13:14" ht="56.25" customHeight="1">
      <c r="M62" s="5"/>
      <c r="N62" s="5"/>
    </row>
    <row r="63" spans="13:14" ht="56.25" customHeight="1">
      <c r="M63" s="5"/>
      <c r="N63" s="5"/>
    </row>
    <row r="64" spans="13:14" ht="56.25" customHeight="1">
      <c r="M64" s="5"/>
      <c r="N64" s="5"/>
    </row>
    <row r="65" spans="13:14" ht="56.25" customHeight="1">
      <c r="M65" s="5"/>
      <c r="N65" s="5"/>
    </row>
    <row r="66" spans="13:14" ht="56.25" customHeight="1">
      <c r="M66" s="5"/>
      <c r="N66" s="5"/>
    </row>
    <row r="67" spans="13:14" ht="56.25" customHeight="1">
      <c r="M67" s="5"/>
      <c r="N67" s="5"/>
    </row>
    <row r="68" spans="13:14" ht="56.25" customHeight="1">
      <c r="M68" s="5"/>
      <c r="N68" s="5"/>
    </row>
    <row r="69" spans="13:14" ht="56.25" customHeight="1">
      <c r="M69" s="5"/>
      <c r="N69" s="5"/>
    </row>
    <row r="70" spans="13:14" ht="56.25" customHeight="1">
      <c r="M70" s="5"/>
      <c r="N70" s="5"/>
    </row>
    <row r="71" spans="13:14" ht="56.25" customHeight="1">
      <c r="M71" s="5"/>
      <c r="N71" s="5"/>
    </row>
    <row r="72" spans="13:14" ht="56.25" customHeight="1">
      <c r="M72" s="5"/>
      <c r="N72" s="5"/>
    </row>
    <row r="73" spans="13:14" ht="56.25" customHeight="1">
      <c r="M73" s="5"/>
      <c r="N73" s="5"/>
    </row>
    <row r="74" spans="13:14" ht="56.25" customHeight="1">
      <c r="M74" s="5"/>
      <c r="N74" s="5"/>
    </row>
    <row r="75" spans="13:14" ht="56.25" customHeight="1">
      <c r="M75" s="5"/>
      <c r="N75" s="5"/>
    </row>
    <row r="76" spans="13:14" ht="56.25" customHeight="1">
      <c r="M76" s="5"/>
      <c r="N76" s="5"/>
    </row>
    <row r="77" spans="13:14" ht="56.25" customHeight="1">
      <c r="M77" s="5"/>
      <c r="N77" s="5"/>
    </row>
    <row r="78" spans="13:14" ht="56.25" customHeight="1">
      <c r="M78" s="5"/>
      <c r="N78" s="5"/>
    </row>
    <row r="79" spans="13:14" ht="56.25" customHeight="1">
      <c r="M79" s="5"/>
      <c r="N79" s="5"/>
    </row>
    <row r="80" spans="13:14" ht="56.25" customHeight="1">
      <c r="M80" s="5"/>
      <c r="N80" s="5"/>
    </row>
    <row r="81" spans="13:14" ht="56.25" customHeight="1">
      <c r="M81" s="5"/>
      <c r="N81" s="5"/>
    </row>
    <row r="82" spans="13:14" ht="56.25" customHeight="1">
      <c r="M82" s="5"/>
      <c r="N82" s="5"/>
    </row>
    <row r="83" spans="13:14" ht="56.25" customHeight="1">
      <c r="M83" s="5"/>
      <c r="N83" s="5"/>
    </row>
    <row r="84" spans="13:14" ht="56.25" customHeight="1">
      <c r="M84" s="5"/>
      <c r="N84" s="5"/>
    </row>
    <row r="85" spans="13:14" ht="56.25" customHeight="1">
      <c r="M85" s="5"/>
      <c r="N85" s="5"/>
    </row>
    <row r="86" spans="13:14" ht="56.25" customHeight="1">
      <c r="M86" s="5"/>
      <c r="N86" s="5"/>
    </row>
    <row r="87" spans="13:14" ht="56.25" customHeight="1">
      <c r="M87" s="5"/>
      <c r="N87" s="5"/>
    </row>
    <row r="88" spans="13:14" ht="56.25" customHeight="1">
      <c r="M88" s="5"/>
      <c r="N88" s="5"/>
    </row>
    <row r="89" spans="13:14" ht="56.25" customHeight="1">
      <c r="M89" s="5"/>
      <c r="N89" s="5"/>
    </row>
    <row r="90" spans="13:14" ht="56.25" customHeight="1">
      <c r="M90" s="5"/>
      <c r="N90" s="5"/>
    </row>
    <row r="91" spans="13:14" ht="56.25" customHeight="1">
      <c r="M91" s="5"/>
      <c r="N91" s="5"/>
    </row>
    <row r="92" spans="13:14" ht="56.25" customHeight="1">
      <c r="M92" s="5"/>
      <c r="N92" s="5"/>
    </row>
    <row r="93" spans="13:14" ht="56.25" customHeight="1">
      <c r="M93" s="5"/>
      <c r="N93" s="5"/>
    </row>
    <row r="94" spans="13:14" ht="56.25" customHeight="1">
      <c r="M94" s="5"/>
      <c r="N94" s="5"/>
    </row>
    <row r="95" spans="13:14" ht="56.25" customHeight="1">
      <c r="M95" s="5"/>
      <c r="N95" s="5"/>
    </row>
    <row r="96" spans="13:14" ht="56.25" customHeight="1">
      <c r="M96" s="5"/>
      <c r="N96" s="5"/>
    </row>
    <row r="97" spans="13:14" ht="56.25" customHeight="1">
      <c r="M97" s="5"/>
      <c r="N97" s="5"/>
    </row>
    <row r="98" spans="13:14" ht="56.25" customHeight="1">
      <c r="M98" s="5"/>
      <c r="N98" s="5"/>
    </row>
    <row r="99" spans="13:14" ht="56.25" customHeight="1">
      <c r="M99" s="5"/>
      <c r="N99" s="5"/>
    </row>
    <row r="100" spans="13:14" ht="56.25" customHeight="1">
      <c r="M100" s="5"/>
      <c r="N100" s="5"/>
    </row>
    <row r="101" spans="13:14" ht="56.25" customHeight="1">
      <c r="M101" s="5"/>
      <c r="N101" s="5"/>
    </row>
    <row r="102" spans="13:14" ht="56.25" customHeight="1">
      <c r="M102" s="5"/>
      <c r="N102" s="5"/>
    </row>
    <row r="103" spans="13:14" ht="56.25" customHeight="1">
      <c r="M103" s="5"/>
      <c r="N103" s="5"/>
    </row>
    <row r="104" spans="13:14" ht="56.25" customHeight="1">
      <c r="M104" s="5"/>
      <c r="N104" s="5"/>
    </row>
    <row r="105" spans="13:14" ht="56.25" customHeight="1">
      <c r="M105" s="5"/>
      <c r="N105" s="5"/>
    </row>
    <row r="106" spans="13:14" ht="56.25" customHeight="1">
      <c r="M106" s="5"/>
      <c r="N106" s="5"/>
    </row>
    <row r="107" spans="13:14" ht="56.25" customHeight="1">
      <c r="M107" s="5"/>
      <c r="N107" s="5"/>
    </row>
    <row r="108" spans="13:14" ht="56.25" customHeight="1">
      <c r="M108" s="5"/>
      <c r="N108" s="5"/>
    </row>
    <row r="109" spans="13:14" ht="56.25" customHeight="1">
      <c r="M109" s="5"/>
      <c r="N109" s="5"/>
    </row>
    <row r="110" spans="13:14" ht="56.25" customHeight="1">
      <c r="M110" s="5"/>
      <c r="N110" s="5"/>
    </row>
    <row r="111" spans="13:14" ht="56.25" customHeight="1">
      <c r="M111" s="5"/>
      <c r="N111" s="5"/>
    </row>
    <row r="112" spans="13:14" ht="56.25" customHeight="1">
      <c r="M112" s="5"/>
      <c r="N112" s="5"/>
    </row>
    <row r="113" spans="13:14" ht="56.25" customHeight="1">
      <c r="M113" s="5"/>
      <c r="N113" s="5"/>
    </row>
    <row r="114" spans="13:14" ht="56.25" customHeight="1">
      <c r="M114" s="5"/>
      <c r="N114" s="5"/>
    </row>
    <row r="115" spans="13:14" ht="56.25" customHeight="1">
      <c r="M115" s="5"/>
      <c r="N115" s="5"/>
    </row>
    <row r="116" spans="13:14" ht="56.25" customHeight="1">
      <c r="M116" s="5"/>
      <c r="N116" s="5"/>
    </row>
    <row r="117" spans="13:14" ht="56.25" customHeight="1">
      <c r="M117" s="5"/>
      <c r="N117" s="5"/>
    </row>
    <row r="118" spans="13:14" ht="56.25" customHeight="1">
      <c r="M118" s="5"/>
      <c r="N118" s="5"/>
    </row>
    <row r="119" spans="13:14" ht="56.25" customHeight="1">
      <c r="M119" s="5"/>
      <c r="N119" s="5"/>
    </row>
    <row r="120" spans="13:14" ht="56.25" customHeight="1">
      <c r="M120" s="5"/>
      <c r="N120" s="5"/>
    </row>
    <row r="121" spans="13:14" ht="56.25" customHeight="1">
      <c r="M121" s="5"/>
      <c r="N121" s="5"/>
    </row>
    <row r="122" spans="13:14" ht="56.25" customHeight="1">
      <c r="M122" s="5"/>
      <c r="N122" s="5"/>
    </row>
    <row r="123" spans="13:14" ht="56.25" customHeight="1">
      <c r="M123" s="5"/>
      <c r="N123" s="5"/>
    </row>
    <row r="124" spans="13:14" ht="56.25" customHeight="1">
      <c r="M124" s="5"/>
      <c r="N124" s="5"/>
    </row>
    <row r="125" spans="13:14" ht="56.25" customHeight="1">
      <c r="M125" s="5"/>
      <c r="N125" s="5"/>
    </row>
    <row r="126" spans="13:14" ht="56.25" customHeight="1">
      <c r="M126" s="5"/>
      <c r="N126" s="5"/>
    </row>
    <row r="127" spans="13:14" ht="56.25" customHeight="1">
      <c r="M127" s="5"/>
      <c r="N127" s="5"/>
    </row>
    <row r="128" spans="13:14" ht="56.25" customHeight="1">
      <c r="M128" s="5"/>
      <c r="N128" s="5"/>
    </row>
    <row r="129" spans="13:14" ht="56.25" customHeight="1">
      <c r="M129" s="5"/>
      <c r="N129" s="5"/>
    </row>
    <row r="130" spans="13:14" ht="56.25" customHeight="1">
      <c r="M130" s="5"/>
      <c r="N130" s="5"/>
    </row>
    <row r="131" spans="13:14" ht="56.25" customHeight="1">
      <c r="M131" s="5"/>
      <c r="N131" s="5"/>
    </row>
    <row r="132" spans="13:14" ht="56.25" customHeight="1">
      <c r="M132" s="5"/>
      <c r="N132" s="5"/>
    </row>
    <row r="133" spans="13:14" ht="56.25" customHeight="1">
      <c r="M133" s="5"/>
      <c r="N133" s="5"/>
    </row>
    <row r="134" spans="13:14" ht="56.25" customHeight="1">
      <c r="M134" s="5"/>
      <c r="N134" s="5"/>
    </row>
    <row r="135" spans="13:14" ht="56.25" customHeight="1">
      <c r="M135" s="5"/>
      <c r="N135" s="5"/>
    </row>
    <row r="136" spans="13:14" ht="56.25" customHeight="1">
      <c r="M136" s="5"/>
      <c r="N136" s="5"/>
    </row>
    <row r="137" spans="13:14" ht="56.25" customHeight="1">
      <c r="M137" s="5"/>
      <c r="N137" s="5"/>
    </row>
    <row r="138" spans="13:14" ht="56.25" customHeight="1">
      <c r="M138" s="5"/>
      <c r="N138" s="5"/>
    </row>
    <row r="139" spans="13:14" ht="56.25" customHeight="1">
      <c r="M139" s="5"/>
      <c r="N139" s="5"/>
    </row>
    <row r="140" spans="13:14" ht="56.25" customHeight="1">
      <c r="M140" s="5"/>
      <c r="N140" s="5"/>
    </row>
    <row r="141" spans="13:14" ht="56.25" customHeight="1">
      <c r="M141" s="5"/>
      <c r="N141" s="5"/>
    </row>
    <row r="142" spans="13:14" ht="56.25" customHeight="1">
      <c r="M142" s="5"/>
      <c r="N142" s="5"/>
    </row>
    <row r="143" spans="13:14" ht="56.25" customHeight="1">
      <c r="M143" s="5"/>
      <c r="N143" s="5"/>
    </row>
    <row r="144" spans="13:14" ht="56.25" customHeight="1">
      <c r="M144" s="5"/>
      <c r="N144" s="5"/>
    </row>
    <row r="145" spans="13:14" ht="56.25" customHeight="1">
      <c r="M145" s="5"/>
      <c r="N145" s="5"/>
    </row>
    <row r="146" spans="13:14" ht="56.25" customHeight="1">
      <c r="M146" s="5"/>
      <c r="N146" s="5"/>
    </row>
    <row r="147" spans="13:14" ht="56.25" customHeight="1">
      <c r="M147" s="5"/>
      <c r="N147" s="5"/>
    </row>
    <row r="148" spans="13:14" ht="56.25" customHeight="1">
      <c r="M148" s="5"/>
      <c r="N148" s="5"/>
    </row>
    <row r="149" spans="13:14" ht="56.25" customHeight="1">
      <c r="M149" s="5"/>
      <c r="N149" s="5"/>
    </row>
    <row r="150" spans="13:14" ht="56.25" customHeight="1">
      <c r="M150" s="5"/>
      <c r="N150" s="5"/>
    </row>
    <row r="151" spans="13:14" ht="56.25" customHeight="1">
      <c r="M151" s="5"/>
      <c r="N151" s="5"/>
    </row>
    <row r="152" spans="13:14" ht="56.25" customHeight="1">
      <c r="M152" s="5"/>
      <c r="N152" s="5"/>
    </row>
    <row r="153" spans="13:14" ht="56.25" customHeight="1">
      <c r="M153" s="5"/>
      <c r="N153" s="5"/>
    </row>
    <row r="154" spans="13:14" ht="56.25" customHeight="1">
      <c r="M154" s="5"/>
      <c r="N154" s="5"/>
    </row>
    <row r="155" spans="13:14" ht="56.25" customHeight="1">
      <c r="M155" s="5"/>
      <c r="N155" s="5"/>
    </row>
    <row r="156" spans="13:14" ht="56.25" customHeight="1">
      <c r="M156" s="5"/>
      <c r="N156" s="5"/>
    </row>
    <row r="157" spans="13:14" ht="56.25" customHeight="1">
      <c r="M157" s="5"/>
      <c r="N157" s="5"/>
    </row>
    <row r="158" spans="13:14" ht="56.25" customHeight="1">
      <c r="M158" s="5"/>
      <c r="N158" s="5"/>
    </row>
    <row r="159" spans="13:14" ht="56.25" customHeight="1">
      <c r="M159" s="5"/>
      <c r="N159" s="5"/>
    </row>
    <row r="160" spans="13:14" ht="56.25" customHeight="1">
      <c r="M160" s="5"/>
      <c r="N160" s="5"/>
    </row>
    <row r="161" spans="13:14" ht="56.25" customHeight="1">
      <c r="M161" s="5"/>
      <c r="N161" s="5"/>
    </row>
    <row r="162" spans="13:14" ht="56.25" customHeight="1">
      <c r="M162" s="5"/>
      <c r="N162" s="5"/>
    </row>
    <row r="163" spans="13:14" ht="56.25" customHeight="1">
      <c r="M163" s="5"/>
      <c r="N163" s="5"/>
    </row>
    <row r="164" spans="13:14" ht="56.25" customHeight="1">
      <c r="M164" s="5"/>
      <c r="N164" s="5"/>
    </row>
    <row r="165" spans="13:14" ht="56.25" customHeight="1">
      <c r="M165" s="5"/>
      <c r="N165" s="5"/>
    </row>
    <row r="166" spans="13:14" ht="56.25" customHeight="1">
      <c r="M166" s="5"/>
      <c r="N166" s="5"/>
    </row>
    <row r="167" spans="13:14" ht="56.25" customHeight="1">
      <c r="M167" s="5"/>
      <c r="N167" s="5"/>
    </row>
    <row r="168" spans="13:14" ht="56.25" customHeight="1">
      <c r="M168" s="5"/>
      <c r="N168" s="5"/>
    </row>
    <row r="169" spans="13:14" ht="56.25" customHeight="1">
      <c r="M169" s="5"/>
      <c r="N169" s="5"/>
    </row>
    <row r="170" spans="13:14" ht="56.25" customHeight="1">
      <c r="M170" s="5"/>
      <c r="N170" s="5"/>
    </row>
    <row r="171" spans="13:14" ht="56.25" customHeight="1">
      <c r="M171" s="5"/>
      <c r="N171" s="5"/>
    </row>
    <row r="172" spans="13:14" ht="56.25" customHeight="1">
      <c r="M172" s="5"/>
      <c r="N172" s="5"/>
    </row>
    <row r="173" spans="13:14" ht="56.25" customHeight="1">
      <c r="M173" s="5"/>
      <c r="N173" s="5"/>
    </row>
    <row r="174" spans="13:14" ht="56.25" customHeight="1">
      <c r="M174" s="5"/>
      <c r="N174" s="5"/>
    </row>
    <row r="175" spans="13:14" ht="56.25" customHeight="1">
      <c r="M175" s="5"/>
      <c r="N175" s="5"/>
    </row>
    <row r="176" spans="13:14" ht="56.25" customHeight="1">
      <c r="M176" s="5"/>
      <c r="N176" s="5"/>
    </row>
    <row r="177" spans="13:14" ht="56.25" customHeight="1">
      <c r="M177" s="5"/>
      <c r="N177" s="5"/>
    </row>
    <row r="178" spans="13:14" ht="56.25" customHeight="1">
      <c r="M178" s="5"/>
      <c r="N178" s="5"/>
    </row>
    <row r="179" spans="13:14" ht="56.25" customHeight="1">
      <c r="M179" s="5"/>
      <c r="N179" s="5"/>
    </row>
    <row r="180" spans="13:14" ht="56.25" customHeight="1">
      <c r="M180" s="5"/>
      <c r="N180" s="5"/>
    </row>
    <row r="181" spans="13:14" ht="56.25" customHeight="1">
      <c r="M181" s="5"/>
      <c r="N181" s="5"/>
    </row>
    <row r="182" spans="13:14" ht="56.25" customHeight="1">
      <c r="M182" s="5"/>
      <c r="N182" s="5"/>
    </row>
    <row r="183" spans="13:14" ht="56.25" customHeight="1">
      <c r="M183" s="5"/>
      <c r="N183" s="5"/>
    </row>
    <row r="184" spans="13:14" ht="56.25" customHeight="1">
      <c r="M184" s="5"/>
      <c r="N184" s="5"/>
    </row>
    <row r="185" spans="13:14" ht="56.25" customHeight="1">
      <c r="M185" s="5"/>
      <c r="N185" s="5"/>
    </row>
    <row r="186" spans="13:14" ht="56.25" customHeight="1">
      <c r="M186" s="5"/>
      <c r="N186" s="5"/>
    </row>
    <row r="187" spans="13:14" ht="56.25" customHeight="1">
      <c r="M187" s="5"/>
      <c r="N187" s="5"/>
    </row>
    <row r="188" spans="13:14" ht="56.25" customHeight="1">
      <c r="M188" s="5"/>
      <c r="N188" s="5"/>
    </row>
    <row r="189" spans="13:14" ht="56.25" customHeight="1">
      <c r="M189" s="5"/>
      <c r="N189" s="5"/>
    </row>
    <row r="190" spans="13:14" ht="56.25" customHeight="1">
      <c r="M190" s="5"/>
      <c r="N190" s="5"/>
    </row>
    <row r="191" spans="13:14" ht="56.25" customHeight="1">
      <c r="M191" s="5"/>
      <c r="N191" s="5"/>
    </row>
    <row r="192" spans="13:14" ht="56.25" customHeight="1">
      <c r="M192" s="5"/>
      <c r="N192" s="5"/>
    </row>
    <row r="193" spans="13:14" ht="56.25" customHeight="1">
      <c r="M193" s="5"/>
      <c r="N193" s="5"/>
    </row>
    <row r="194" spans="13:14" ht="56.25" customHeight="1">
      <c r="M194" s="5"/>
      <c r="N194" s="5"/>
    </row>
    <row r="195" spans="13:14" ht="56.25" customHeight="1">
      <c r="M195" s="5"/>
      <c r="N195" s="5"/>
    </row>
    <row r="196" spans="13:14" ht="56.25" customHeight="1">
      <c r="M196" s="5"/>
      <c r="N196" s="5"/>
    </row>
    <row r="197" spans="13:14" ht="56.25" customHeight="1">
      <c r="M197" s="5"/>
      <c r="N197" s="5"/>
    </row>
    <row r="198" spans="13:14" ht="56.25" customHeight="1">
      <c r="M198" s="5"/>
      <c r="N198" s="5"/>
    </row>
    <row r="199" spans="13:14" ht="56.25" customHeight="1">
      <c r="M199" s="5"/>
      <c r="N199" s="5"/>
    </row>
    <row r="200" spans="13:14" ht="56.25" customHeight="1">
      <c r="M200" s="5"/>
      <c r="N200" s="5"/>
    </row>
    <row r="201" spans="13:14" ht="56.25" customHeight="1">
      <c r="M201" s="5"/>
      <c r="N201" s="5"/>
    </row>
    <row r="202" spans="13:14" ht="56.25" customHeight="1">
      <c r="M202" s="5"/>
      <c r="N202" s="5"/>
    </row>
    <row r="203" spans="13:14" ht="56.25" customHeight="1">
      <c r="M203" s="5"/>
      <c r="N203" s="5"/>
    </row>
    <row r="204" spans="13:14" ht="56.25" customHeight="1">
      <c r="M204" s="5"/>
      <c r="N204" s="5"/>
    </row>
    <row r="205" spans="13:14" ht="56.25" customHeight="1">
      <c r="M205" s="5"/>
      <c r="N205" s="5"/>
    </row>
    <row r="206" spans="13:14" ht="56.25" customHeight="1">
      <c r="M206" s="5"/>
      <c r="N206" s="5"/>
    </row>
    <row r="207" spans="13:14" ht="56.25" customHeight="1">
      <c r="M207" s="5"/>
      <c r="N207" s="5"/>
    </row>
    <row r="208" spans="13:14" ht="56.25" customHeight="1">
      <c r="M208" s="5"/>
      <c r="N208" s="5"/>
    </row>
    <row r="209" spans="13:14" ht="56.25" customHeight="1">
      <c r="M209" s="5"/>
      <c r="N209" s="5"/>
    </row>
    <row r="210" spans="13:14" ht="56.25" customHeight="1">
      <c r="M210" s="5"/>
      <c r="N210" s="5"/>
    </row>
    <row r="211" spans="13:14" ht="56.25" customHeight="1">
      <c r="M211" s="5"/>
      <c r="N211" s="5"/>
    </row>
    <row r="212" spans="13:14" ht="56.25" customHeight="1">
      <c r="M212" s="5"/>
      <c r="N212" s="5"/>
    </row>
    <row r="213" spans="13:14" ht="56.25" customHeight="1">
      <c r="M213" s="5"/>
      <c r="N213" s="5"/>
    </row>
    <row r="214" spans="13:14" ht="56.25" customHeight="1">
      <c r="M214" s="5"/>
      <c r="N214" s="5"/>
    </row>
    <row r="215" spans="13:14" ht="56.25" customHeight="1">
      <c r="M215" s="5"/>
      <c r="N215" s="5"/>
    </row>
    <row r="216" spans="13:14" ht="56.25" customHeight="1">
      <c r="M216" s="5"/>
      <c r="N216" s="5"/>
    </row>
    <row r="217" spans="13:14" ht="56.25" customHeight="1">
      <c r="M217" s="5"/>
      <c r="N217" s="5"/>
    </row>
    <row r="218" spans="13:14" ht="56.25" customHeight="1">
      <c r="M218" s="5"/>
      <c r="N218" s="5"/>
    </row>
    <row r="219" spans="13:14" ht="56.25" customHeight="1">
      <c r="M219" s="5"/>
      <c r="N219" s="5"/>
    </row>
    <row r="220" spans="13:14" ht="56.25" customHeight="1">
      <c r="M220" s="5"/>
      <c r="N220" s="5"/>
    </row>
    <row r="221" spans="13:14" ht="56.25" customHeight="1">
      <c r="M221" s="5"/>
      <c r="N221" s="5"/>
    </row>
    <row r="222" spans="13:14" ht="56.25" customHeight="1">
      <c r="M222" s="5"/>
      <c r="N222" s="5"/>
    </row>
    <row r="223" spans="13:14" ht="56.25" customHeight="1">
      <c r="M223" s="5"/>
      <c r="N223" s="5"/>
    </row>
    <row r="224" spans="13:14" ht="56.25" customHeight="1">
      <c r="M224" s="5"/>
      <c r="N224" s="5"/>
    </row>
    <row r="225" spans="13:14" ht="56.25" customHeight="1">
      <c r="M225" s="5"/>
      <c r="N225" s="5"/>
    </row>
    <row r="226" spans="13:14" ht="56.25" customHeight="1">
      <c r="M226" s="5"/>
      <c r="N226" s="5"/>
    </row>
    <row r="227" spans="13:14" ht="56.25" customHeight="1">
      <c r="M227" s="5"/>
      <c r="N227" s="5"/>
    </row>
    <row r="228" spans="13:14" ht="56.25" customHeight="1">
      <c r="M228" s="5"/>
      <c r="N228" s="5"/>
    </row>
    <row r="229" spans="13:14" ht="56.25" customHeight="1">
      <c r="M229" s="5"/>
      <c r="N229" s="5"/>
    </row>
    <row r="230" spans="13:14" ht="56.25" customHeight="1">
      <c r="M230" s="5"/>
      <c r="N230" s="5"/>
    </row>
    <row r="231" spans="13:14" ht="56.25" customHeight="1">
      <c r="M231" s="5"/>
      <c r="N231" s="5"/>
    </row>
    <row r="232" spans="13:14" ht="56.25" customHeight="1">
      <c r="M232" s="5"/>
      <c r="N232" s="5"/>
    </row>
    <row r="233" spans="13:14" ht="56.25" customHeight="1">
      <c r="M233" s="5"/>
      <c r="N233" s="5"/>
    </row>
    <row r="234" spans="13:14" ht="56.25" customHeight="1">
      <c r="M234" s="5"/>
      <c r="N234" s="5"/>
    </row>
    <row r="235" spans="13:14" ht="56.25" customHeight="1">
      <c r="M235" s="5"/>
      <c r="N235" s="5"/>
    </row>
    <row r="236" spans="13:14" ht="56.25" customHeight="1">
      <c r="M236" s="5"/>
      <c r="N236" s="5"/>
    </row>
    <row r="237" spans="13:14" ht="56.25" customHeight="1">
      <c r="M237" s="5"/>
      <c r="N237" s="5"/>
    </row>
    <row r="238" spans="13:14" ht="56.25" customHeight="1">
      <c r="M238" s="5"/>
      <c r="N238" s="5"/>
    </row>
    <row r="239" spans="13:14" ht="56.25" customHeight="1">
      <c r="M239" s="5"/>
      <c r="N239" s="5"/>
    </row>
    <row r="240" spans="13:14" ht="56.25" customHeight="1">
      <c r="M240" s="5"/>
      <c r="N240" s="5"/>
    </row>
    <row r="241" spans="13:14" ht="56.25" customHeight="1">
      <c r="M241" s="5"/>
      <c r="N241" s="5"/>
    </row>
    <row r="242" spans="13:14" ht="56.25" customHeight="1">
      <c r="M242" s="5"/>
      <c r="N242" s="5"/>
    </row>
    <row r="243" spans="13:14" ht="56.25" customHeight="1">
      <c r="M243" s="5"/>
      <c r="N243" s="5"/>
    </row>
    <row r="244" spans="13:14" ht="56.25" customHeight="1">
      <c r="M244" s="5"/>
      <c r="N244" s="5"/>
    </row>
    <row r="245" spans="13:14" ht="56.25" customHeight="1">
      <c r="M245" s="5"/>
      <c r="N245" s="5"/>
    </row>
    <row r="246" spans="13:14" ht="56.25" customHeight="1">
      <c r="M246" s="5"/>
      <c r="N246" s="5"/>
    </row>
    <row r="247" spans="13:14" ht="56.25" customHeight="1">
      <c r="M247" s="5"/>
      <c r="N247" s="5"/>
    </row>
    <row r="248" spans="13:14" ht="56.25" customHeight="1">
      <c r="M248" s="5"/>
      <c r="N248" s="5"/>
    </row>
    <row r="249" spans="13:14" ht="56.25" customHeight="1">
      <c r="M249" s="5"/>
      <c r="N249" s="5"/>
    </row>
    <row r="250" spans="13:14" ht="56.25" customHeight="1">
      <c r="M250" s="5"/>
      <c r="N250" s="5"/>
    </row>
    <row r="251" spans="13:14" ht="56.25" customHeight="1">
      <c r="M251" s="5"/>
      <c r="N251" s="5"/>
    </row>
    <row r="252" spans="13:14" ht="56.25" customHeight="1">
      <c r="M252" s="5"/>
      <c r="N252" s="5"/>
    </row>
    <row r="253" spans="13:14" ht="56.25" customHeight="1">
      <c r="M253" s="5"/>
      <c r="N253" s="5"/>
    </row>
    <row r="254" spans="13:14" ht="56.25" customHeight="1">
      <c r="M254" s="5"/>
      <c r="N254" s="5"/>
    </row>
    <row r="255" spans="13:14" ht="56.25" customHeight="1">
      <c r="M255" s="5"/>
      <c r="N255" s="5"/>
    </row>
    <row r="256" spans="13:14" ht="56.25" customHeight="1">
      <c r="M256" s="5"/>
      <c r="N256" s="5"/>
    </row>
    <row r="257" spans="13:14" ht="56.25" customHeight="1">
      <c r="M257" s="5"/>
      <c r="N257" s="5"/>
    </row>
    <row r="258" spans="13:14" ht="56.25" customHeight="1">
      <c r="M258" s="5"/>
      <c r="N258" s="5"/>
    </row>
    <row r="259" spans="13:14" ht="56.25" customHeight="1">
      <c r="M259" s="5"/>
      <c r="N259" s="5"/>
    </row>
    <row r="260" spans="13:14" ht="56.25" customHeight="1">
      <c r="M260" s="5"/>
      <c r="N260" s="5"/>
    </row>
    <row r="261" spans="13:14" ht="56.25" customHeight="1">
      <c r="M261" s="5"/>
      <c r="N261" s="5"/>
    </row>
    <row r="262" spans="13:14" ht="56.25" customHeight="1">
      <c r="M262" s="5"/>
      <c r="N262" s="5"/>
    </row>
    <row r="263" spans="13:14" ht="56.25" customHeight="1">
      <c r="M263" s="5"/>
      <c r="N263" s="5"/>
    </row>
    <row r="264" spans="13:14" ht="56.25" customHeight="1">
      <c r="M264" s="5"/>
      <c r="N264" s="5"/>
    </row>
  </sheetData>
  <phoneticPr fontId="2"/>
  <hyperlinks>
    <hyperlink ref="P1" location="INDEX!A1" display="INDEX" xr:uid="{728D5CB4-775E-4B71-B667-E73D3844FF28}"/>
  </hyperlinks>
  <printOptions horizontalCentered="1" verticalCentered="1"/>
  <pageMargins left="0.23622047244094491" right="0.23622047244094491" top="0.74803149606299213" bottom="0.74803149606299213" header="0.31496062992125984" footer="0.31496062992125984"/>
  <pageSetup paperSize="9" scale="67" fitToHeight="0" orientation="landscape" r:id="rId1"/>
  <headerFooter>
    <oddHeader>&amp;L&amp;"Meiryo UI,標準"&amp;20（様式４－３）　欧文原著　入力例</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F74298F-50FF-4BDC-ACC4-B60AA843BC6D}">
          <x14:formula1>
            <xm:f>PDL!$A$2:$A$5</xm:f>
          </x14:formula1>
          <xm:sqref>H3:H14</xm:sqref>
        </x14:dataValidation>
        <x14:dataValidation type="list" allowBlank="1" showInputMessage="1" showErrorMessage="1" xr:uid="{C6730C6B-DD8F-4973-9840-15A69E6FE7A3}">
          <x14:formula1>
            <xm:f>PDL!$E$2:$E$3</xm:f>
          </x14:formula1>
          <xm:sqref>N3:N14</xm:sqref>
        </x14:dataValidation>
        <x14:dataValidation type="list" allowBlank="1" showInputMessage="1" showErrorMessage="1" xr:uid="{37863C40-5701-471D-809E-06059979450A}">
          <x14:formula1>
            <xm:f>PDL!$D$2:$D$3</xm:f>
          </x14:formula1>
          <xm:sqref>M3:M14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0FF7A-41DD-4083-9C50-7A4FE965E273}">
  <sheetPr>
    <pageSetUpPr fitToPage="1"/>
  </sheetPr>
  <dimension ref="A1:N504"/>
  <sheetViews>
    <sheetView tabSelected="1" view="pageBreakPreview" zoomScale="40" zoomScaleNormal="55" zoomScaleSheetLayoutView="40" zoomScalePageLayoutView="70" workbookViewId="0">
      <selection activeCell="B14" sqref="B14"/>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7" width="7.5" style="9" customWidth="1"/>
    <col min="8" max="8" width="10.5" style="9" bestFit="1" customWidth="1"/>
    <col min="9" max="12" width="7.5" style="9" customWidth="1"/>
    <col min="13" max="13" width="7.5" style="5" customWidth="1"/>
    <col min="14" max="14" width="11.875" style="5" bestFit="1" customWidth="1"/>
    <col min="15" max="16384" width="9" style="5"/>
  </cols>
  <sheetData>
    <row r="1" spans="1:14" s="18" customFormat="1" ht="56.25" customHeight="1">
      <c r="A1" s="16"/>
      <c r="B1" s="25" t="s">
        <v>35</v>
      </c>
      <c r="C1" s="61" t="str">
        <f ca="1">RIGHT(CELL("filename",A1),LEN(CELL("filename",A1))-FIND("]",CELL("filename",A1)))</f>
        <v>欧文総説その他</v>
      </c>
      <c r="D1" s="62" t="str">
        <f>IF(INDEX!B3="","",INDEX!B3)</f>
        <v/>
      </c>
      <c r="E1" s="62" t="str">
        <f>IF(INDEX!B5="","",INDEX!B5)</f>
        <v/>
      </c>
      <c r="F1" s="16"/>
      <c r="G1" s="16"/>
      <c r="H1" s="16"/>
      <c r="I1" s="9"/>
      <c r="J1" s="9"/>
      <c r="K1" s="9"/>
      <c r="L1" s="9"/>
      <c r="N1" s="79" t="s">
        <v>210</v>
      </c>
    </row>
    <row r="2" spans="1:14" ht="27.75" customHeight="1" thickBot="1">
      <c r="A2" s="14" t="s">
        <v>0</v>
      </c>
      <c r="B2" s="24" t="s">
        <v>34</v>
      </c>
      <c r="C2" s="14" t="s">
        <v>6</v>
      </c>
      <c r="D2" s="15" t="s">
        <v>7</v>
      </c>
      <c r="E2" s="15" t="s">
        <v>8</v>
      </c>
      <c r="F2" s="14" t="s">
        <v>1</v>
      </c>
      <c r="G2" s="14" t="s">
        <v>9</v>
      </c>
      <c r="H2" s="14" t="s">
        <v>15</v>
      </c>
      <c r="I2" s="14" t="s">
        <v>28</v>
      </c>
      <c r="J2" s="14" t="s">
        <v>209</v>
      </c>
      <c r="K2" s="14" t="s">
        <v>2</v>
      </c>
      <c r="L2" s="14" t="s">
        <v>27</v>
      </c>
      <c r="M2" s="14" t="s">
        <v>98</v>
      </c>
    </row>
    <row r="3" spans="1:14" ht="64.5" customHeight="1" thickTop="1">
      <c r="A3" s="12">
        <v>1</v>
      </c>
      <c r="B3" s="12">
        <f>INDEX!$B$5</f>
        <v>0</v>
      </c>
      <c r="C3" s="68"/>
      <c r="D3" s="68"/>
      <c r="E3" s="68"/>
      <c r="F3" s="69"/>
      <c r="G3" s="69"/>
      <c r="H3" s="70"/>
      <c r="I3" s="70"/>
      <c r="J3" s="72"/>
      <c r="K3" s="71"/>
      <c r="L3" s="80"/>
      <c r="M3" s="73"/>
    </row>
    <row r="4" spans="1:14" ht="64.5" customHeight="1">
      <c r="A4" s="6">
        <v>2</v>
      </c>
      <c r="B4" s="12">
        <f>INDEX!$B$5</f>
        <v>0</v>
      </c>
      <c r="C4" s="68"/>
      <c r="D4" s="68"/>
      <c r="E4" s="68"/>
      <c r="F4" s="69"/>
      <c r="G4" s="69"/>
      <c r="H4" s="70"/>
      <c r="I4" s="70"/>
      <c r="J4" s="72"/>
      <c r="K4" s="71"/>
      <c r="L4" s="80"/>
      <c r="M4" s="75"/>
    </row>
    <row r="5" spans="1:14" ht="64.5" customHeight="1">
      <c r="A5" s="6">
        <v>3</v>
      </c>
      <c r="B5" s="12">
        <f>INDEX!$B$5</f>
        <v>0</v>
      </c>
      <c r="C5" s="68"/>
      <c r="D5" s="68"/>
      <c r="E5" s="68"/>
      <c r="F5" s="69"/>
      <c r="G5" s="69"/>
      <c r="H5" s="70"/>
      <c r="I5" s="70"/>
      <c r="J5" s="72"/>
      <c r="K5" s="71"/>
      <c r="L5" s="80"/>
      <c r="M5" s="75"/>
    </row>
    <row r="6" spans="1:14" ht="64.5" customHeight="1">
      <c r="A6" s="6">
        <v>4</v>
      </c>
      <c r="B6" s="12">
        <f>INDEX!$B$5</f>
        <v>0</v>
      </c>
      <c r="C6" s="68"/>
      <c r="D6" s="68"/>
      <c r="E6" s="68"/>
      <c r="F6" s="69"/>
      <c r="G6" s="69"/>
      <c r="H6" s="70"/>
      <c r="I6" s="70"/>
      <c r="J6" s="72"/>
      <c r="K6" s="71"/>
      <c r="L6" s="80"/>
      <c r="M6" s="75"/>
    </row>
    <row r="7" spans="1:14" ht="64.5" customHeight="1">
      <c r="A7" s="6">
        <v>5</v>
      </c>
      <c r="B7" s="12">
        <f>INDEX!$B$5</f>
        <v>0</v>
      </c>
      <c r="C7" s="68"/>
      <c r="D7" s="68"/>
      <c r="E7" s="68"/>
      <c r="F7" s="69"/>
      <c r="G7" s="69"/>
      <c r="H7" s="70"/>
      <c r="I7" s="70"/>
      <c r="J7" s="72"/>
      <c r="K7" s="71"/>
      <c r="L7" s="80"/>
      <c r="M7" s="75"/>
    </row>
    <row r="8" spans="1:14" ht="64.5" customHeight="1">
      <c r="A8" s="6">
        <v>6</v>
      </c>
      <c r="B8" s="12">
        <f>INDEX!$B$5</f>
        <v>0</v>
      </c>
      <c r="C8" s="68"/>
      <c r="D8" s="68"/>
      <c r="E8" s="68"/>
      <c r="F8" s="69"/>
      <c r="G8" s="69"/>
      <c r="H8" s="70"/>
      <c r="I8" s="70"/>
      <c r="J8" s="72"/>
      <c r="K8" s="71"/>
      <c r="L8" s="80"/>
      <c r="M8" s="75"/>
    </row>
    <row r="9" spans="1:14" ht="64.5" customHeight="1">
      <c r="A9" s="6">
        <v>7</v>
      </c>
      <c r="B9" s="12">
        <f>INDEX!$B$5</f>
        <v>0</v>
      </c>
      <c r="C9" s="68"/>
      <c r="D9" s="68"/>
      <c r="E9" s="68"/>
      <c r="F9" s="69"/>
      <c r="G9" s="69"/>
      <c r="H9" s="70"/>
      <c r="I9" s="70"/>
      <c r="J9" s="72"/>
      <c r="K9" s="71"/>
      <c r="L9" s="80"/>
      <c r="M9" s="75"/>
    </row>
    <row r="10" spans="1:14" ht="64.5" customHeight="1">
      <c r="A10" s="6">
        <v>8</v>
      </c>
      <c r="B10" s="12">
        <f>INDEX!$B$5</f>
        <v>0</v>
      </c>
      <c r="C10" s="68"/>
      <c r="D10" s="68"/>
      <c r="E10" s="68"/>
      <c r="F10" s="69"/>
      <c r="G10" s="69"/>
      <c r="H10" s="70"/>
      <c r="I10" s="70"/>
      <c r="J10" s="72"/>
      <c r="K10" s="71"/>
      <c r="L10" s="80"/>
      <c r="M10" s="75"/>
    </row>
    <row r="11" spans="1:14" ht="64.5" customHeight="1">
      <c r="A11" s="6">
        <v>9</v>
      </c>
      <c r="B11" s="12">
        <f>INDEX!$B$5</f>
        <v>0</v>
      </c>
      <c r="C11" s="68"/>
      <c r="D11" s="68"/>
      <c r="E11" s="68"/>
      <c r="F11" s="69"/>
      <c r="G11" s="69"/>
      <c r="H11" s="70"/>
      <c r="I11" s="70"/>
      <c r="J11" s="72"/>
      <c r="K11" s="71"/>
      <c r="L11" s="80"/>
      <c r="M11" s="75"/>
    </row>
    <row r="12" spans="1:14" ht="64.5" customHeight="1">
      <c r="A12" s="6">
        <v>10</v>
      </c>
      <c r="B12" s="12">
        <f>INDEX!$B$5</f>
        <v>0</v>
      </c>
      <c r="C12" s="68"/>
      <c r="D12" s="68"/>
      <c r="E12" s="68"/>
      <c r="F12" s="69"/>
      <c r="G12" s="69"/>
      <c r="H12" s="70"/>
      <c r="I12" s="70"/>
      <c r="J12" s="72"/>
      <c r="K12" s="71"/>
      <c r="L12" s="80"/>
      <c r="M12" s="75"/>
    </row>
    <row r="13" spans="1:14" ht="64.5" customHeight="1">
      <c r="A13" s="6">
        <v>11</v>
      </c>
      <c r="B13" s="12">
        <f>INDEX!$B$5</f>
        <v>0</v>
      </c>
      <c r="C13" s="68"/>
      <c r="D13" s="68"/>
      <c r="E13" s="68"/>
      <c r="F13" s="69"/>
      <c r="G13" s="69"/>
      <c r="H13" s="70"/>
      <c r="I13" s="70"/>
      <c r="J13" s="72"/>
      <c r="K13" s="71"/>
      <c r="L13" s="80"/>
      <c r="M13" s="75"/>
    </row>
    <row r="14" spans="1:14" ht="64.5" customHeight="1">
      <c r="A14" s="6">
        <v>12</v>
      </c>
      <c r="B14" s="12">
        <f>INDEX!$B$5</f>
        <v>0</v>
      </c>
      <c r="C14" s="68"/>
      <c r="D14" s="68"/>
      <c r="E14" s="68"/>
      <c r="F14" s="69"/>
      <c r="G14" s="69"/>
      <c r="H14" s="70"/>
      <c r="I14" s="70"/>
      <c r="J14" s="72"/>
      <c r="K14" s="71"/>
      <c r="L14" s="80"/>
      <c r="M14" s="75"/>
    </row>
    <row r="15" spans="1:14" ht="64.5" customHeight="1">
      <c r="A15" s="6">
        <v>13</v>
      </c>
      <c r="B15" s="12">
        <f>INDEX!$B$5</f>
        <v>0</v>
      </c>
      <c r="C15" s="68"/>
      <c r="D15" s="68"/>
      <c r="E15" s="68"/>
      <c r="F15" s="69"/>
      <c r="G15" s="69"/>
      <c r="H15" s="70"/>
      <c r="I15" s="70"/>
      <c r="J15" s="72"/>
      <c r="K15" s="71"/>
      <c r="L15" s="80"/>
      <c r="M15" s="75"/>
    </row>
    <row r="16" spans="1:14" ht="64.5" customHeight="1">
      <c r="A16" s="6">
        <v>14</v>
      </c>
      <c r="B16" s="12">
        <f>INDEX!$B$5</f>
        <v>0</v>
      </c>
      <c r="C16" s="68"/>
      <c r="D16" s="68"/>
      <c r="E16" s="68"/>
      <c r="F16" s="69"/>
      <c r="G16" s="69"/>
      <c r="H16" s="70"/>
      <c r="I16" s="70"/>
      <c r="J16" s="72"/>
      <c r="K16" s="71"/>
      <c r="L16" s="80"/>
      <c r="M16" s="75"/>
    </row>
    <row r="17" spans="1:13" ht="64.5" customHeight="1">
      <c r="A17" s="6">
        <v>15</v>
      </c>
      <c r="B17" s="12">
        <f>INDEX!$B$5</f>
        <v>0</v>
      </c>
      <c r="C17" s="68"/>
      <c r="D17" s="68"/>
      <c r="E17" s="68"/>
      <c r="F17" s="69"/>
      <c r="G17" s="69"/>
      <c r="H17" s="70"/>
      <c r="I17" s="70"/>
      <c r="J17" s="72"/>
      <c r="K17" s="71"/>
      <c r="L17" s="80"/>
      <c r="M17" s="75"/>
    </row>
    <row r="18" spans="1:13" ht="64.5" customHeight="1">
      <c r="A18" s="6">
        <v>16</v>
      </c>
      <c r="B18" s="12">
        <f>INDEX!$B$5</f>
        <v>0</v>
      </c>
      <c r="C18" s="68"/>
      <c r="D18" s="68"/>
      <c r="E18" s="68"/>
      <c r="F18" s="69"/>
      <c r="G18" s="69"/>
      <c r="H18" s="70"/>
      <c r="I18" s="70"/>
      <c r="J18" s="72"/>
      <c r="K18" s="71"/>
      <c r="L18" s="80"/>
      <c r="M18" s="75"/>
    </row>
    <row r="19" spans="1:13" ht="64.5" customHeight="1">
      <c r="A19" s="6">
        <v>17</v>
      </c>
      <c r="B19" s="12">
        <f>INDEX!$B$5</f>
        <v>0</v>
      </c>
      <c r="C19" s="68"/>
      <c r="D19" s="68"/>
      <c r="E19" s="68"/>
      <c r="F19" s="69"/>
      <c r="G19" s="69"/>
      <c r="H19" s="70"/>
      <c r="I19" s="70"/>
      <c r="J19" s="72"/>
      <c r="K19" s="71"/>
      <c r="L19" s="80"/>
      <c r="M19" s="75"/>
    </row>
    <row r="20" spans="1:13" ht="64.5" customHeight="1">
      <c r="A20" s="6">
        <v>18</v>
      </c>
      <c r="B20" s="12">
        <f>INDEX!$B$5</f>
        <v>0</v>
      </c>
      <c r="C20" s="68"/>
      <c r="D20" s="68"/>
      <c r="E20" s="68"/>
      <c r="F20" s="69"/>
      <c r="G20" s="69"/>
      <c r="H20" s="70"/>
      <c r="I20" s="70"/>
      <c r="J20" s="72"/>
      <c r="K20" s="71"/>
      <c r="L20" s="80"/>
      <c r="M20" s="75"/>
    </row>
    <row r="21" spans="1:13" ht="64.5" customHeight="1">
      <c r="A21" s="6">
        <v>19</v>
      </c>
      <c r="B21" s="12">
        <f>INDEX!$B$5</f>
        <v>0</v>
      </c>
      <c r="C21" s="68"/>
      <c r="D21" s="68"/>
      <c r="E21" s="68"/>
      <c r="F21" s="69"/>
      <c r="G21" s="69"/>
      <c r="H21" s="70"/>
      <c r="I21" s="70"/>
      <c r="J21" s="72"/>
      <c r="K21" s="71"/>
      <c r="L21" s="80"/>
      <c r="M21" s="75"/>
    </row>
    <row r="22" spans="1:13" ht="64.5" customHeight="1">
      <c r="A22" s="6">
        <v>20</v>
      </c>
      <c r="B22" s="12">
        <f>INDEX!$B$5</f>
        <v>0</v>
      </c>
      <c r="C22" s="68"/>
      <c r="D22" s="68"/>
      <c r="E22" s="68"/>
      <c r="F22" s="69"/>
      <c r="G22" s="69"/>
      <c r="H22" s="70"/>
      <c r="I22" s="70"/>
      <c r="J22" s="72"/>
      <c r="K22" s="71"/>
      <c r="L22" s="80"/>
      <c r="M22" s="75"/>
    </row>
    <row r="23" spans="1:13" ht="64.5" customHeight="1">
      <c r="A23" s="6">
        <v>21</v>
      </c>
      <c r="B23" s="12">
        <f>INDEX!$B$5</f>
        <v>0</v>
      </c>
      <c r="C23" s="68"/>
      <c r="D23" s="68"/>
      <c r="E23" s="68"/>
      <c r="F23" s="69"/>
      <c r="G23" s="69"/>
      <c r="H23" s="70"/>
      <c r="I23" s="70"/>
      <c r="J23" s="72"/>
      <c r="K23" s="71"/>
      <c r="L23" s="80"/>
      <c r="M23" s="75"/>
    </row>
    <row r="24" spans="1:13" ht="64.5" customHeight="1">
      <c r="A24" s="6">
        <v>22</v>
      </c>
      <c r="B24" s="12">
        <f>INDEX!$B$5</f>
        <v>0</v>
      </c>
      <c r="C24" s="68"/>
      <c r="D24" s="68"/>
      <c r="E24" s="68"/>
      <c r="F24" s="69"/>
      <c r="G24" s="69"/>
      <c r="H24" s="70"/>
      <c r="I24" s="70"/>
      <c r="J24" s="72"/>
      <c r="K24" s="71"/>
      <c r="L24" s="80"/>
      <c r="M24" s="75"/>
    </row>
    <row r="25" spans="1:13" ht="64.5" customHeight="1">
      <c r="A25" s="6">
        <v>23</v>
      </c>
      <c r="B25" s="12">
        <f>INDEX!$B$5</f>
        <v>0</v>
      </c>
      <c r="C25" s="68"/>
      <c r="D25" s="68"/>
      <c r="E25" s="68"/>
      <c r="F25" s="69"/>
      <c r="G25" s="69"/>
      <c r="H25" s="70"/>
      <c r="I25" s="70"/>
      <c r="J25" s="72"/>
      <c r="K25" s="71"/>
      <c r="L25" s="80"/>
      <c r="M25" s="75"/>
    </row>
    <row r="26" spans="1:13" ht="64.5" customHeight="1">
      <c r="A26" s="6">
        <v>24</v>
      </c>
      <c r="B26" s="12">
        <f>INDEX!$B$5</f>
        <v>0</v>
      </c>
      <c r="C26" s="68"/>
      <c r="D26" s="68"/>
      <c r="E26" s="68"/>
      <c r="F26" s="69"/>
      <c r="G26" s="69"/>
      <c r="H26" s="70"/>
      <c r="I26" s="70"/>
      <c r="J26" s="72"/>
      <c r="K26" s="71"/>
      <c r="L26" s="80"/>
      <c r="M26" s="75"/>
    </row>
    <row r="27" spans="1:13" ht="64.5" customHeight="1">
      <c r="A27" s="6">
        <v>25</v>
      </c>
      <c r="B27" s="12">
        <f>INDEX!$B$5</f>
        <v>0</v>
      </c>
      <c r="C27" s="68"/>
      <c r="D27" s="68"/>
      <c r="E27" s="68"/>
      <c r="F27" s="69"/>
      <c r="G27" s="69"/>
      <c r="H27" s="70"/>
      <c r="I27" s="70"/>
      <c r="J27" s="72"/>
      <c r="K27" s="71"/>
      <c r="L27" s="80"/>
      <c r="M27" s="75"/>
    </row>
    <row r="28" spans="1:13" ht="64.5" customHeight="1">
      <c r="A28" s="6">
        <v>26</v>
      </c>
      <c r="B28" s="12">
        <f>INDEX!$B$5</f>
        <v>0</v>
      </c>
      <c r="C28" s="68"/>
      <c r="D28" s="68"/>
      <c r="E28" s="68"/>
      <c r="F28" s="69"/>
      <c r="G28" s="69"/>
      <c r="H28" s="70"/>
      <c r="I28" s="70"/>
      <c r="J28" s="72"/>
      <c r="K28" s="71"/>
      <c r="L28" s="80"/>
      <c r="M28" s="75"/>
    </row>
    <row r="29" spans="1:13" ht="64.5" customHeight="1">
      <c r="A29" s="6">
        <v>27</v>
      </c>
      <c r="B29" s="12">
        <f>INDEX!$B$5</f>
        <v>0</v>
      </c>
      <c r="C29" s="68"/>
      <c r="D29" s="68"/>
      <c r="E29" s="68"/>
      <c r="F29" s="69"/>
      <c r="G29" s="69"/>
      <c r="H29" s="70"/>
      <c r="I29" s="70"/>
      <c r="J29" s="72"/>
      <c r="K29" s="71"/>
      <c r="L29" s="80"/>
      <c r="M29" s="75"/>
    </row>
    <row r="30" spans="1:13" ht="64.5" customHeight="1">
      <c r="A30" s="6">
        <v>28</v>
      </c>
      <c r="B30" s="12">
        <f>INDEX!$B$5</f>
        <v>0</v>
      </c>
      <c r="C30" s="68"/>
      <c r="D30" s="68"/>
      <c r="E30" s="68"/>
      <c r="F30" s="69"/>
      <c r="G30" s="69"/>
      <c r="H30" s="70"/>
      <c r="I30" s="70"/>
      <c r="J30" s="72"/>
      <c r="K30" s="71"/>
      <c r="L30" s="80"/>
      <c r="M30" s="75"/>
    </row>
    <row r="31" spans="1:13" ht="64.5" customHeight="1">
      <c r="A31" s="6">
        <v>29</v>
      </c>
      <c r="B31" s="12">
        <f>INDEX!$B$5</f>
        <v>0</v>
      </c>
      <c r="C31" s="68"/>
      <c r="D31" s="68"/>
      <c r="E31" s="68"/>
      <c r="F31" s="69"/>
      <c r="G31" s="69"/>
      <c r="H31" s="70"/>
      <c r="I31" s="70"/>
      <c r="J31" s="72"/>
      <c r="K31" s="71"/>
      <c r="L31" s="80"/>
      <c r="M31" s="75"/>
    </row>
    <row r="32" spans="1:13" ht="64.5" customHeight="1">
      <c r="A32" s="6">
        <v>30</v>
      </c>
      <c r="B32" s="12">
        <f>INDEX!$B$5</f>
        <v>0</v>
      </c>
      <c r="C32" s="68"/>
      <c r="D32" s="68"/>
      <c r="E32" s="68"/>
      <c r="F32" s="69"/>
      <c r="G32" s="69"/>
      <c r="H32" s="70"/>
      <c r="I32" s="70"/>
      <c r="J32" s="72"/>
      <c r="K32" s="71"/>
      <c r="L32" s="80"/>
      <c r="M32" s="75"/>
    </row>
    <row r="33" spans="1:13" ht="64.5" customHeight="1">
      <c r="A33" s="6">
        <v>31</v>
      </c>
      <c r="B33" s="12">
        <f>INDEX!$B$5</f>
        <v>0</v>
      </c>
      <c r="C33" s="68"/>
      <c r="D33" s="68"/>
      <c r="E33" s="68"/>
      <c r="F33" s="69"/>
      <c r="G33" s="69"/>
      <c r="H33" s="70"/>
      <c r="I33" s="70"/>
      <c r="J33" s="72"/>
      <c r="K33" s="71"/>
      <c r="L33" s="80"/>
      <c r="M33" s="75"/>
    </row>
    <row r="34" spans="1:13" ht="64.5" customHeight="1">
      <c r="A34" s="6">
        <v>32</v>
      </c>
      <c r="B34" s="12">
        <f>INDEX!$B$5</f>
        <v>0</v>
      </c>
      <c r="C34" s="68"/>
      <c r="D34" s="68"/>
      <c r="E34" s="68"/>
      <c r="F34" s="69"/>
      <c r="G34" s="69"/>
      <c r="H34" s="70"/>
      <c r="I34" s="70"/>
      <c r="J34" s="72"/>
      <c r="K34" s="71"/>
      <c r="L34" s="80"/>
      <c r="M34" s="75"/>
    </row>
    <row r="35" spans="1:13" ht="64.5" customHeight="1">
      <c r="A35" s="6">
        <v>33</v>
      </c>
      <c r="B35" s="12">
        <f>INDEX!$B$5</f>
        <v>0</v>
      </c>
      <c r="C35" s="68"/>
      <c r="D35" s="68"/>
      <c r="E35" s="68"/>
      <c r="F35" s="69"/>
      <c r="G35" s="69"/>
      <c r="H35" s="70"/>
      <c r="I35" s="70"/>
      <c r="J35" s="72"/>
      <c r="K35" s="71"/>
      <c r="L35" s="80"/>
      <c r="M35" s="75"/>
    </row>
    <row r="36" spans="1:13" ht="64.5" customHeight="1">
      <c r="A36" s="6">
        <v>34</v>
      </c>
      <c r="B36" s="12">
        <f>INDEX!$B$5</f>
        <v>0</v>
      </c>
      <c r="C36" s="68"/>
      <c r="D36" s="68"/>
      <c r="E36" s="68"/>
      <c r="F36" s="69"/>
      <c r="G36" s="69"/>
      <c r="H36" s="70"/>
      <c r="I36" s="70"/>
      <c r="J36" s="72"/>
      <c r="K36" s="71"/>
      <c r="L36" s="80"/>
      <c r="M36" s="75"/>
    </row>
    <row r="37" spans="1:13" ht="64.5" customHeight="1">
      <c r="A37" s="6">
        <v>35</v>
      </c>
      <c r="B37" s="12">
        <f>INDEX!$B$5</f>
        <v>0</v>
      </c>
      <c r="C37" s="68"/>
      <c r="D37" s="68"/>
      <c r="E37" s="68"/>
      <c r="F37" s="69"/>
      <c r="G37" s="69"/>
      <c r="H37" s="70"/>
      <c r="I37" s="70"/>
      <c r="J37" s="72"/>
      <c r="K37" s="71"/>
      <c r="L37" s="80"/>
      <c r="M37" s="75"/>
    </row>
    <row r="38" spans="1:13" ht="64.5" customHeight="1">
      <c r="A38" s="6">
        <v>36</v>
      </c>
      <c r="B38" s="12">
        <f>INDEX!$B$5</f>
        <v>0</v>
      </c>
      <c r="C38" s="68"/>
      <c r="D38" s="68"/>
      <c r="E38" s="68"/>
      <c r="F38" s="69"/>
      <c r="G38" s="69"/>
      <c r="H38" s="70"/>
      <c r="I38" s="70"/>
      <c r="J38" s="72"/>
      <c r="K38" s="71"/>
      <c r="L38" s="80"/>
      <c r="M38" s="75"/>
    </row>
    <row r="39" spans="1:13" ht="64.5" customHeight="1">
      <c r="A39" s="6">
        <v>37</v>
      </c>
      <c r="B39" s="12">
        <f>INDEX!$B$5</f>
        <v>0</v>
      </c>
      <c r="C39" s="68"/>
      <c r="D39" s="68"/>
      <c r="E39" s="68"/>
      <c r="F39" s="69"/>
      <c r="G39" s="69"/>
      <c r="H39" s="70"/>
      <c r="I39" s="70"/>
      <c r="J39" s="72"/>
      <c r="K39" s="71"/>
      <c r="L39" s="80"/>
      <c r="M39" s="75"/>
    </row>
    <row r="40" spans="1:13" ht="64.5" customHeight="1">
      <c r="A40" s="6">
        <v>38</v>
      </c>
      <c r="B40" s="12">
        <f>INDEX!$B$5</f>
        <v>0</v>
      </c>
      <c r="C40" s="68"/>
      <c r="D40" s="68"/>
      <c r="E40" s="68"/>
      <c r="F40" s="69"/>
      <c r="G40" s="69"/>
      <c r="H40" s="70"/>
      <c r="I40" s="70"/>
      <c r="J40" s="72"/>
      <c r="K40" s="71"/>
      <c r="L40" s="80"/>
      <c r="M40" s="75"/>
    </row>
    <row r="41" spans="1:13" ht="64.5" customHeight="1">
      <c r="A41" s="6">
        <v>39</v>
      </c>
      <c r="B41" s="12">
        <f>INDEX!$B$5</f>
        <v>0</v>
      </c>
      <c r="C41" s="68"/>
      <c r="D41" s="68"/>
      <c r="E41" s="68"/>
      <c r="F41" s="69"/>
      <c r="G41" s="69"/>
      <c r="H41" s="70"/>
      <c r="I41" s="70"/>
      <c r="J41" s="72"/>
      <c r="K41" s="71"/>
      <c r="L41" s="80"/>
      <c r="M41" s="75"/>
    </row>
    <row r="42" spans="1:13" ht="64.5" customHeight="1">
      <c r="A42" s="6">
        <v>40</v>
      </c>
      <c r="B42" s="12">
        <f>INDEX!$B$5</f>
        <v>0</v>
      </c>
      <c r="C42" s="68"/>
      <c r="D42" s="68"/>
      <c r="E42" s="68"/>
      <c r="F42" s="69"/>
      <c r="G42" s="69"/>
      <c r="H42" s="70"/>
      <c r="I42" s="70"/>
      <c r="J42" s="72"/>
      <c r="K42" s="71"/>
      <c r="L42" s="80"/>
      <c r="M42" s="75"/>
    </row>
    <row r="43" spans="1:13" ht="64.5" customHeight="1">
      <c r="A43" s="6">
        <v>41</v>
      </c>
      <c r="B43" s="12">
        <f>INDEX!$B$5</f>
        <v>0</v>
      </c>
      <c r="C43" s="68"/>
      <c r="D43" s="68"/>
      <c r="E43" s="68"/>
      <c r="F43" s="69"/>
      <c r="G43" s="69"/>
      <c r="H43" s="70"/>
      <c r="I43" s="70"/>
      <c r="J43" s="72"/>
      <c r="K43" s="71"/>
      <c r="L43" s="80"/>
      <c r="M43" s="75"/>
    </row>
    <row r="44" spans="1:13" ht="64.5" customHeight="1">
      <c r="A44" s="6">
        <v>42</v>
      </c>
      <c r="B44" s="12">
        <f>INDEX!$B$5</f>
        <v>0</v>
      </c>
      <c r="C44" s="68"/>
      <c r="D44" s="68"/>
      <c r="E44" s="68"/>
      <c r="F44" s="69"/>
      <c r="G44" s="69"/>
      <c r="H44" s="70"/>
      <c r="I44" s="70"/>
      <c r="J44" s="72"/>
      <c r="K44" s="71"/>
      <c r="L44" s="80"/>
      <c r="M44" s="75"/>
    </row>
    <row r="45" spans="1:13" ht="64.5" customHeight="1">
      <c r="A45" s="6">
        <v>43</v>
      </c>
      <c r="B45" s="12">
        <f>INDEX!$B$5</f>
        <v>0</v>
      </c>
      <c r="C45" s="68"/>
      <c r="D45" s="68"/>
      <c r="E45" s="68"/>
      <c r="F45" s="69"/>
      <c r="G45" s="69"/>
      <c r="H45" s="70"/>
      <c r="I45" s="70"/>
      <c r="J45" s="72"/>
      <c r="K45" s="71"/>
      <c r="L45" s="80"/>
      <c r="M45" s="75"/>
    </row>
    <row r="46" spans="1:13" ht="64.5" customHeight="1">
      <c r="A46" s="6">
        <v>44</v>
      </c>
      <c r="B46" s="12">
        <f>INDEX!$B$5</f>
        <v>0</v>
      </c>
      <c r="C46" s="68"/>
      <c r="D46" s="68"/>
      <c r="E46" s="68"/>
      <c r="F46" s="69"/>
      <c r="G46" s="69"/>
      <c r="H46" s="70"/>
      <c r="I46" s="70"/>
      <c r="J46" s="72"/>
      <c r="K46" s="71"/>
      <c r="L46" s="80"/>
      <c r="M46" s="75"/>
    </row>
    <row r="47" spans="1:13" ht="64.5" customHeight="1">
      <c r="A47" s="6">
        <v>45</v>
      </c>
      <c r="B47" s="12">
        <f>INDEX!$B$5</f>
        <v>0</v>
      </c>
      <c r="C47" s="68"/>
      <c r="D47" s="68"/>
      <c r="E47" s="68"/>
      <c r="F47" s="69"/>
      <c r="G47" s="69"/>
      <c r="H47" s="70"/>
      <c r="I47" s="70"/>
      <c r="J47" s="72"/>
      <c r="K47" s="71"/>
      <c r="L47" s="80"/>
      <c r="M47" s="75"/>
    </row>
    <row r="48" spans="1:13" ht="64.5" customHeight="1">
      <c r="A48" s="6">
        <v>46</v>
      </c>
      <c r="B48" s="12">
        <f>INDEX!$B$5</f>
        <v>0</v>
      </c>
      <c r="C48" s="68"/>
      <c r="D48" s="68"/>
      <c r="E48" s="68"/>
      <c r="F48" s="69"/>
      <c r="G48" s="69"/>
      <c r="H48" s="70"/>
      <c r="I48" s="70"/>
      <c r="J48" s="72"/>
      <c r="K48" s="71"/>
      <c r="L48" s="80"/>
      <c r="M48" s="75"/>
    </row>
    <row r="49" spans="1:13" ht="64.5" customHeight="1">
      <c r="A49" s="6">
        <v>47</v>
      </c>
      <c r="B49" s="12">
        <f>INDEX!$B$5</f>
        <v>0</v>
      </c>
      <c r="C49" s="68"/>
      <c r="D49" s="68"/>
      <c r="E49" s="68"/>
      <c r="F49" s="69"/>
      <c r="G49" s="69"/>
      <c r="H49" s="70"/>
      <c r="I49" s="70"/>
      <c r="J49" s="72"/>
      <c r="K49" s="71"/>
      <c r="L49" s="80"/>
      <c r="M49" s="75"/>
    </row>
    <row r="50" spans="1:13" ht="64.5" customHeight="1">
      <c r="A50" s="6">
        <v>48</v>
      </c>
      <c r="B50" s="12">
        <f>INDEX!$B$5</f>
        <v>0</v>
      </c>
      <c r="C50" s="68"/>
      <c r="D50" s="68"/>
      <c r="E50" s="68"/>
      <c r="F50" s="69"/>
      <c r="G50" s="69"/>
      <c r="H50" s="70"/>
      <c r="I50" s="70"/>
      <c r="J50" s="72"/>
      <c r="K50" s="71"/>
      <c r="L50" s="80"/>
      <c r="M50" s="75"/>
    </row>
    <row r="51" spans="1:13" ht="64.5" customHeight="1">
      <c r="A51" s="6">
        <v>49</v>
      </c>
      <c r="B51" s="12">
        <f>INDEX!$B$5</f>
        <v>0</v>
      </c>
      <c r="C51" s="68"/>
      <c r="D51" s="68"/>
      <c r="E51" s="68"/>
      <c r="F51" s="69"/>
      <c r="G51" s="69"/>
      <c r="H51" s="70"/>
      <c r="I51" s="70"/>
      <c r="J51" s="72"/>
      <c r="K51" s="71"/>
      <c r="L51" s="80"/>
      <c r="M51" s="75"/>
    </row>
    <row r="52" spans="1:13" ht="64.5" customHeight="1">
      <c r="A52" s="6">
        <v>50</v>
      </c>
      <c r="B52" s="12">
        <f>INDEX!$B$5</f>
        <v>0</v>
      </c>
      <c r="C52" s="68"/>
      <c r="D52" s="68"/>
      <c r="E52" s="68"/>
      <c r="F52" s="69"/>
      <c r="G52" s="69"/>
      <c r="H52" s="70"/>
      <c r="I52" s="70"/>
      <c r="J52" s="72"/>
      <c r="K52" s="71"/>
      <c r="L52" s="80"/>
      <c r="M52" s="75"/>
    </row>
    <row r="53" spans="1:13" ht="64.5" customHeight="1">
      <c r="A53" s="6">
        <v>51</v>
      </c>
      <c r="B53" s="12">
        <f>INDEX!$B$5</f>
        <v>0</v>
      </c>
      <c r="C53" s="68"/>
      <c r="D53" s="68"/>
      <c r="E53" s="68"/>
      <c r="F53" s="69"/>
      <c r="G53" s="69"/>
      <c r="H53" s="70"/>
      <c r="I53" s="70"/>
      <c r="J53" s="72"/>
      <c r="K53" s="71"/>
      <c r="L53" s="80"/>
      <c r="M53" s="75"/>
    </row>
    <row r="54" spans="1:13" ht="64.5" customHeight="1">
      <c r="A54" s="6">
        <v>52</v>
      </c>
      <c r="B54" s="12">
        <f>INDEX!$B$5</f>
        <v>0</v>
      </c>
      <c r="C54" s="68"/>
      <c r="D54" s="68"/>
      <c r="E54" s="68"/>
      <c r="F54" s="69"/>
      <c r="G54" s="69"/>
      <c r="H54" s="70"/>
      <c r="I54" s="70"/>
      <c r="J54" s="72"/>
      <c r="K54" s="71"/>
      <c r="L54" s="80"/>
      <c r="M54" s="75"/>
    </row>
    <row r="55" spans="1:13" ht="64.5" customHeight="1">
      <c r="A55" s="6">
        <v>53</v>
      </c>
      <c r="B55" s="12">
        <f>INDEX!$B$5</f>
        <v>0</v>
      </c>
      <c r="C55" s="68"/>
      <c r="D55" s="68"/>
      <c r="E55" s="68"/>
      <c r="F55" s="69"/>
      <c r="G55" s="69"/>
      <c r="H55" s="70"/>
      <c r="I55" s="70"/>
      <c r="J55" s="72"/>
      <c r="K55" s="71"/>
      <c r="L55" s="80"/>
      <c r="M55" s="75"/>
    </row>
    <row r="56" spans="1:13" ht="64.5" customHeight="1">
      <c r="A56" s="6">
        <v>54</v>
      </c>
      <c r="B56" s="12">
        <f>INDEX!$B$5</f>
        <v>0</v>
      </c>
      <c r="C56" s="68"/>
      <c r="D56" s="68"/>
      <c r="E56" s="68"/>
      <c r="F56" s="69"/>
      <c r="G56" s="69"/>
      <c r="H56" s="70"/>
      <c r="I56" s="70"/>
      <c r="J56" s="72"/>
      <c r="K56" s="71"/>
      <c r="L56" s="80"/>
      <c r="M56" s="75"/>
    </row>
    <row r="57" spans="1:13" ht="64.5" customHeight="1">
      <c r="A57" s="6">
        <v>55</v>
      </c>
      <c r="B57" s="12">
        <f>INDEX!$B$5</f>
        <v>0</v>
      </c>
      <c r="C57" s="68"/>
      <c r="D57" s="68"/>
      <c r="E57" s="68"/>
      <c r="F57" s="69"/>
      <c r="G57" s="69"/>
      <c r="H57" s="70"/>
      <c r="I57" s="70"/>
      <c r="J57" s="72"/>
      <c r="K57" s="71"/>
      <c r="L57" s="80"/>
      <c r="M57" s="75"/>
    </row>
    <row r="58" spans="1:13" ht="64.5" customHeight="1">
      <c r="A58" s="6">
        <v>56</v>
      </c>
      <c r="B58" s="12">
        <f>INDEX!$B$5</f>
        <v>0</v>
      </c>
      <c r="C58" s="68"/>
      <c r="D58" s="68"/>
      <c r="E58" s="68"/>
      <c r="F58" s="69"/>
      <c r="G58" s="69"/>
      <c r="H58" s="70"/>
      <c r="I58" s="70"/>
      <c r="J58" s="72"/>
      <c r="K58" s="71"/>
      <c r="L58" s="80"/>
      <c r="M58" s="75"/>
    </row>
    <row r="59" spans="1:13" ht="64.5" customHeight="1">
      <c r="A59" s="6">
        <v>57</v>
      </c>
      <c r="B59" s="12">
        <f>INDEX!$B$5</f>
        <v>0</v>
      </c>
      <c r="C59" s="68"/>
      <c r="D59" s="68"/>
      <c r="E59" s="68"/>
      <c r="F59" s="69"/>
      <c r="G59" s="69"/>
      <c r="H59" s="70"/>
      <c r="I59" s="70"/>
      <c r="J59" s="72"/>
      <c r="K59" s="71"/>
      <c r="L59" s="80"/>
      <c r="M59" s="75"/>
    </row>
    <row r="60" spans="1:13" ht="64.5" customHeight="1">
      <c r="A60" s="6">
        <v>58</v>
      </c>
      <c r="B60" s="12">
        <f>INDEX!$B$5</f>
        <v>0</v>
      </c>
      <c r="C60" s="68"/>
      <c r="D60" s="68"/>
      <c r="E60" s="68"/>
      <c r="F60" s="69"/>
      <c r="G60" s="69"/>
      <c r="H60" s="70"/>
      <c r="I60" s="70"/>
      <c r="J60" s="72"/>
      <c r="K60" s="71"/>
      <c r="L60" s="80"/>
      <c r="M60" s="75"/>
    </row>
    <row r="61" spans="1:13" ht="64.5" customHeight="1">
      <c r="A61" s="6">
        <v>59</v>
      </c>
      <c r="B61" s="12">
        <f>INDEX!$B$5</f>
        <v>0</v>
      </c>
      <c r="C61" s="68"/>
      <c r="D61" s="68"/>
      <c r="E61" s="68"/>
      <c r="F61" s="69"/>
      <c r="G61" s="69"/>
      <c r="H61" s="70"/>
      <c r="I61" s="70"/>
      <c r="J61" s="72"/>
      <c r="K61" s="71"/>
      <c r="L61" s="80"/>
      <c r="M61" s="75"/>
    </row>
    <row r="62" spans="1:13" ht="64.5" customHeight="1">
      <c r="A62" s="6">
        <v>60</v>
      </c>
      <c r="B62" s="12">
        <f>INDEX!$B$5</f>
        <v>0</v>
      </c>
      <c r="C62" s="68"/>
      <c r="D62" s="68"/>
      <c r="E62" s="68"/>
      <c r="F62" s="69"/>
      <c r="G62" s="69"/>
      <c r="H62" s="70"/>
      <c r="I62" s="70"/>
      <c r="J62" s="72"/>
      <c r="K62" s="71"/>
      <c r="L62" s="80"/>
      <c r="M62" s="75"/>
    </row>
    <row r="63" spans="1:13" ht="64.5" customHeight="1">
      <c r="A63" s="6">
        <v>61</v>
      </c>
      <c r="B63" s="12">
        <f>INDEX!$B$5</f>
        <v>0</v>
      </c>
      <c r="C63" s="68"/>
      <c r="D63" s="68"/>
      <c r="E63" s="68"/>
      <c r="F63" s="69"/>
      <c r="G63" s="69"/>
      <c r="H63" s="70"/>
      <c r="I63" s="70"/>
      <c r="J63" s="72"/>
      <c r="K63" s="71"/>
      <c r="L63" s="80"/>
      <c r="M63" s="75"/>
    </row>
    <row r="64" spans="1:13" ht="64.5" customHeight="1">
      <c r="A64" s="6">
        <v>62</v>
      </c>
      <c r="B64" s="12">
        <f>INDEX!$B$5</f>
        <v>0</v>
      </c>
      <c r="C64" s="68"/>
      <c r="D64" s="68"/>
      <c r="E64" s="68"/>
      <c r="F64" s="69"/>
      <c r="G64" s="69"/>
      <c r="H64" s="70"/>
      <c r="I64" s="70"/>
      <c r="J64" s="72"/>
      <c r="K64" s="71"/>
      <c r="L64" s="80"/>
      <c r="M64" s="75"/>
    </row>
    <row r="65" spans="1:13" ht="64.5" customHeight="1">
      <c r="A65" s="6">
        <v>63</v>
      </c>
      <c r="B65" s="12">
        <f>INDEX!$B$5</f>
        <v>0</v>
      </c>
      <c r="C65" s="68"/>
      <c r="D65" s="68"/>
      <c r="E65" s="68"/>
      <c r="F65" s="69"/>
      <c r="G65" s="69"/>
      <c r="H65" s="70"/>
      <c r="I65" s="70"/>
      <c r="J65" s="72"/>
      <c r="K65" s="71"/>
      <c r="L65" s="80"/>
      <c r="M65" s="75"/>
    </row>
    <row r="66" spans="1:13" ht="64.5" customHeight="1">
      <c r="A66" s="6">
        <v>64</v>
      </c>
      <c r="B66" s="12">
        <f>INDEX!$B$5</f>
        <v>0</v>
      </c>
      <c r="C66" s="68"/>
      <c r="D66" s="68"/>
      <c r="E66" s="68"/>
      <c r="F66" s="69"/>
      <c r="G66" s="69"/>
      <c r="H66" s="70"/>
      <c r="I66" s="70"/>
      <c r="J66" s="72"/>
      <c r="K66" s="71"/>
      <c r="L66" s="80"/>
      <c r="M66" s="75"/>
    </row>
    <row r="67" spans="1:13" ht="64.5" customHeight="1">
      <c r="A67" s="6">
        <v>65</v>
      </c>
      <c r="B67" s="12">
        <f>INDEX!$B$5</f>
        <v>0</v>
      </c>
      <c r="C67" s="68"/>
      <c r="D67" s="68"/>
      <c r="E67" s="68"/>
      <c r="F67" s="69"/>
      <c r="G67" s="69"/>
      <c r="H67" s="70"/>
      <c r="I67" s="70"/>
      <c r="J67" s="72"/>
      <c r="K67" s="71"/>
      <c r="L67" s="80"/>
      <c r="M67" s="75"/>
    </row>
    <row r="68" spans="1:13" ht="64.5" customHeight="1">
      <c r="A68" s="6">
        <v>66</v>
      </c>
      <c r="B68" s="12">
        <f>INDEX!$B$5</f>
        <v>0</v>
      </c>
      <c r="C68" s="68"/>
      <c r="D68" s="68"/>
      <c r="E68" s="68"/>
      <c r="F68" s="69"/>
      <c r="G68" s="69"/>
      <c r="H68" s="70"/>
      <c r="I68" s="70"/>
      <c r="J68" s="72"/>
      <c r="K68" s="71"/>
      <c r="L68" s="80"/>
      <c r="M68" s="75"/>
    </row>
    <row r="69" spans="1:13" ht="64.5" customHeight="1">
      <c r="A69" s="6">
        <v>67</v>
      </c>
      <c r="B69" s="12">
        <f>INDEX!$B$5</f>
        <v>0</v>
      </c>
      <c r="C69" s="68"/>
      <c r="D69" s="68"/>
      <c r="E69" s="68"/>
      <c r="F69" s="69"/>
      <c r="G69" s="69"/>
      <c r="H69" s="70"/>
      <c r="I69" s="70"/>
      <c r="J69" s="72"/>
      <c r="K69" s="71"/>
      <c r="L69" s="80"/>
      <c r="M69" s="75"/>
    </row>
    <row r="70" spans="1:13" ht="64.5" customHeight="1">
      <c r="A70" s="6">
        <v>68</v>
      </c>
      <c r="B70" s="12">
        <f>INDEX!$B$5</f>
        <v>0</v>
      </c>
      <c r="C70" s="68"/>
      <c r="D70" s="68"/>
      <c r="E70" s="68"/>
      <c r="F70" s="69"/>
      <c r="G70" s="69"/>
      <c r="H70" s="70"/>
      <c r="I70" s="70"/>
      <c r="J70" s="72"/>
      <c r="K70" s="71"/>
      <c r="L70" s="80"/>
      <c r="M70" s="75"/>
    </row>
    <row r="71" spans="1:13" ht="64.5" customHeight="1">
      <c r="A71" s="6">
        <v>69</v>
      </c>
      <c r="B71" s="12">
        <f>INDEX!$B$5</f>
        <v>0</v>
      </c>
      <c r="C71" s="68"/>
      <c r="D71" s="68"/>
      <c r="E71" s="68"/>
      <c r="F71" s="69"/>
      <c r="G71" s="69"/>
      <c r="H71" s="70"/>
      <c r="I71" s="70"/>
      <c r="J71" s="72"/>
      <c r="K71" s="71"/>
      <c r="L71" s="80"/>
      <c r="M71" s="75"/>
    </row>
    <row r="72" spans="1:13" ht="64.5" customHeight="1">
      <c r="A72" s="6">
        <v>70</v>
      </c>
      <c r="B72" s="12">
        <f>INDEX!$B$5</f>
        <v>0</v>
      </c>
      <c r="C72" s="68"/>
      <c r="D72" s="68"/>
      <c r="E72" s="68"/>
      <c r="F72" s="69"/>
      <c r="G72" s="69"/>
      <c r="H72" s="70"/>
      <c r="I72" s="70"/>
      <c r="J72" s="72"/>
      <c r="K72" s="71"/>
      <c r="L72" s="80"/>
      <c r="M72" s="75"/>
    </row>
    <row r="73" spans="1:13" ht="64.5" customHeight="1">
      <c r="A73" s="6">
        <v>71</v>
      </c>
      <c r="B73" s="12">
        <f>INDEX!$B$5</f>
        <v>0</v>
      </c>
      <c r="C73" s="68"/>
      <c r="D73" s="68"/>
      <c r="E73" s="68"/>
      <c r="F73" s="69"/>
      <c r="G73" s="69"/>
      <c r="H73" s="70"/>
      <c r="I73" s="70"/>
      <c r="J73" s="72"/>
      <c r="K73" s="71"/>
      <c r="L73" s="80"/>
      <c r="M73" s="75"/>
    </row>
    <row r="74" spans="1:13" ht="64.5" customHeight="1">
      <c r="A74" s="6">
        <v>72</v>
      </c>
      <c r="B74" s="12">
        <f>INDEX!$B$5</f>
        <v>0</v>
      </c>
      <c r="C74" s="68"/>
      <c r="D74" s="68"/>
      <c r="E74" s="68"/>
      <c r="F74" s="69"/>
      <c r="G74" s="69"/>
      <c r="H74" s="70"/>
      <c r="I74" s="70"/>
      <c r="J74" s="72"/>
      <c r="K74" s="71"/>
      <c r="L74" s="80"/>
      <c r="M74" s="75"/>
    </row>
    <row r="75" spans="1:13" ht="64.5" customHeight="1">
      <c r="A75" s="6">
        <v>73</v>
      </c>
      <c r="B75" s="12">
        <f>INDEX!$B$5</f>
        <v>0</v>
      </c>
      <c r="C75" s="68"/>
      <c r="D75" s="68"/>
      <c r="E75" s="68"/>
      <c r="F75" s="69"/>
      <c r="G75" s="69"/>
      <c r="H75" s="70"/>
      <c r="I75" s="70"/>
      <c r="J75" s="72"/>
      <c r="K75" s="71"/>
      <c r="L75" s="80"/>
      <c r="M75" s="75"/>
    </row>
    <row r="76" spans="1:13" ht="64.5" customHeight="1">
      <c r="A76" s="6">
        <v>74</v>
      </c>
      <c r="B76" s="12">
        <f>INDEX!$B$5</f>
        <v>0</v>
      </c>
      <c r="C76" s="68"/>
      <c r="D76" s="68"/>
      <c r="E76" s="68"/>
      <c r="F76" s="69"/>
      <c r="G76" s="69"/>
      <c r="H76" s="70"/>
      <c r="I76" s="70"/>
      <c r="J76" s="72"/>
      <c r="K76" s="71"/>
      <c r="L76" s="80"/>
      <c r="M76" s="75"/>
    </row>
    <row r="77" spans="1:13" ht="64.5" customHeight="1">
      <c r="A77" s="6">
        <v>75</v>
      </c>
      <c r="B77" s="12">
        <f>INDEX!$B$5</f>
        <v>0</v>
      </c>
      <c r="C77" s="68"/>
      <c r="D77" s="68"/>
      <c r="E77" s="68"/>
      <c r="F77" s="69"/>
      <c r="G77" s="69"/>
      <c r="H77" s="70"/>
      <c r="I77" s="70"/>
      <c r="J77" s="72"/>
      <c r="K77" s="71"/>
      <c r="L77" s="80"/>
      <c r="M77" s="75"/>
    </row>
    <row r="78" spans="1:13" ht="64.5" customHeight="1">
      <c r="A78" s="6">
        <v>76</v>
      </c>
      <c r="B78" s="12">
        <f>INDEX!$B$5</f>
        <v>0</v>
      </c>
      <c r="C78" s="68"/>
      <c r="D78" s="68"/>
      <c r="E78" s="68"/>
      <c r="F78" s="69"/>
      <c r="G78" s="69"/>
      <c r="H78" s="70"/>
      <c r="I78" s="70"/>
      <c r="J78" s="72"/>
      <c r="K78" s="71"/>
      <c r="L78" s="80"/>
      <c r="M78" s="75"/>
    </row>
    <row r="79" spans="1:13" ht="64.5" customHeight="1">
      <c r="A79" s="6">
        <v>77</v>
      </c>
      <c r="B79" s="12">
        <f>INDEX!$B$5</f>
        <v>0</v>
      </c>
      <c r="C79" s="68"/>
      <c r="D79" s="68"/>
      <c r="E79" s="68"/>
      <c r="F79" s="69"/>
      <c r="G79" s="69"/>
      <c r="H79" s="70"/>
      <c r="I79" s="70"/>
      <c r="J79" s="72"/>
      <c r="K79" s="71"/>
      <c r="L79" s="80"/>
      <c r="M79" s="75"/>
    </row>
    <row r="80" spans="1:13" ht="64.5" customHeight="1">
      <c r="A80" s="6">
        <v>78</v>
      </c>
      <c r="B80" s="12">
        <f>INDEX!$B$5</f>
        <v>0</v>
      </c>
      <c r="C80" s="68"/>
      <c r="D80" s="68"/>
      <c r="E80" s="68"/>
      <c r="F80" s="69"/>
      <c r="G80" s="69"/>
      <c r="H80" s="70"/>
      <c r="I80" s="70"/>
      <c r="J80" s="72"/>
      <c r="K80" s="71"/>
      <c r="L80" s="80"/>
      <c r="M80" s="75"/>
    </row>
    <row r="81" spans="1:13" ht="64.5" customHeight="1">
      <c r="A81" s="6">
        <v>79</v>
      </c>
      <c r="B81" s="12">
        <f>INDEX!$B$5</f>
        <v>0</v>
      </c>
      <c r="C81" s="68"/>
      <c r="D81" s="68"/>
      <c r="E81" s="68"/>
      <c r="F81" s="69"/>
      <c r="G81" s="69"/>
      <c r="H81" s="70"/>
      <c r="I81" s="70"/>
      <c r="J81" s="72"/>
      <c r="K81" s="71"/>
      <c r="L81" s="80"/>
      <c r="M81" s="75"/>
    </row>
    <row r="82" spans="1:13" ht="64.5" customHeight="1">
      <c r="A82" s="6">
        <v>80</v>
      </c>
      <c r="B82" s="12">
        <f>INDEX!$B$5</f>
        <v>0</v>
      </c>
      <c r="C82" s="68"/>
      <c r="D82" s="68"/>
      <c r="E82" s="68"/>
      <c r="F82" s="69"/>
      <c r="G82" s="69"/>
      <c r="H82" s="70"/>
      <c r="I82" s="70"/>
      <c r="J82" s="72"/>
      <c r="K82" s="71"/>
      <c r="L82" s="80"/>
      <c r="M82" s="75"/>
    </row>
    <row r="83" spans="1:13" ht="64.5" customHeight="1">
      <c r="A83" s="6">
        <v>81</v>
      </c>
      <c r="B83" s="12">
        <f>INDEX!$B$5</f>
        <v>0</v>
      </c>
      <c r="C83" s="68"/>
      <c r="D83" s="68"/>
      <c r="E83" s="68"/>
      <c r="F83" s="69"/>
      <c r="G83" s="69"/>
      <c r="H83" s="70"/>
      <c r="I83" s="70"/>
      <c r="J83" s="72"/>
      <c r="K83" s="71"/>
      <c r="L83" s="80"/>
      <c r="M83" s="75"/>
    </row>
    <row r="84" spans="1:13" ht="64.5" customHeight="1">
      <c r="A84" s="6">
        <v>82</v>
      </c>
      <c r="B84" s="12">
        <f>INDEX!$B$5</f>
        <v>0</v>
      </c>
      <c r="C84" s="68"/>
      <c r="D84" s="68"/>
      <c r="E84" s="68"/>
      <c r="F84" s="69"/>
      <c r="G84" s="69"/>
      <c r="H84" s="70"/>
      <c r="I84" s="70"/>
      <c r="J84" s="72"/>
      <c r="K84" s="71"/>
      <c r="L84" s="80"/>
      <c r="M84" s="75"/>
    </row>
    <row r="85" spans="1:13" ht="64.5" customHeight="1">
      <c r="A85" s="6">
        <v>83</v>
      </c>
      <c r="B85" s="12">
        <f>INDEX!$B$5</f>
        <v>0</v>
      </c>
      <c r="C85" s="68"/>
      <c r="D85" s="68"/>
      <c r="E85" s="68"/>
      <c r="F85" s="69"/>
      <c r="G85" s="69"/>
      <c r="H85" s="70"/>
      <c r="I85" s="70"/>
      <c r="J85" s="72"/>
      <c r="K85" s="71"/>
      <c r="L85" s="80"/>
      <c r="M85" s="75"/>
    </row>
    <row r="86" spans="1:13" ht="64.5" customHeight="1">
      <c r="A86" s="6">
        <v>84</v>
      </c>
      <c r="B86" s="12">
        <f>INDEX!$B$5</f>
        <v>0</v>
      </c>
      <c r="C86" s="68"/>
      <c r="D86" s="68"/>
      <c r="E86" s="68"/>
      <c r="F86" s="69"/>
      <c r="G86" s="69"/>
      <c r="H86" s="70"/>
      <c r="I86" s="70"/>
      <c r="J86" s="72"/>
      <c r="K86" s="71"/>
      <c r="L86" s="80"/>
      <c r="M86" s="75"/>
    </row>
    <row r="87" spans="1:13" ht="64.5" customHeight="1">
      <c r="A87" s="6">
        <v>85</v>
      </c>
      <c r="B87" s="12">
        <f>INDEX!$B$5</f>
        <v>0</v>
      </c>
      <c r="C87" s="68"/>
      <c r="D87" s="68"/>
      <c r="E87" s="68"/>
      <c r="F87" s="69"/>
      <c r="G87" s="69"/>
      <c r="H87" s="70"/>
      <c r="I87" s="70"/>
      <c r="J87" s="72"/>
      <c r="K87" s="71"/>
      <c r="L87" s="80"/>
      <c r="M87" s="75"/>
    </row>
    <row r="88" spans="1:13" ht="64.5" customHeight="1">
      <c r="A88" s="6">
        <v>86</v>
      </c>
      <c r="B88" s="12">
        <f>INDEX!$B$5</f>
        <v>0</v>
      </c>
      <c r="C88" s="68"/>
      <c r="D88" s="68"/>
      <c r="E88" s="68"/>
      <c r="F88" s="69"/>
      <c r="G88" s="69"/>
      <c r="H88" s="70"/>
      <c r="I88" s="70"/>
      <c r="J88" s="72"/>
      <c r="K88" s="71"/>
      <c r="L88" s="80"/>
      <c r="M88" s="75"/>
    </row>
    <row r="89" spans="1:13" ht="64.5" customHeight="1">
      <c r="A89" s="6">
        <v>87</v>
      </c>
      <c r="B89" s="12">
        <f>INDEX!$B$5</f>
        <v>0</v>
      </c>
      <c r="C89" s="68"/>
      <c r="D89" s="68"/>
      <c r="E89" s="68"/>
      <c r="F89" s="69"/>
      <c r="G89" s="69"/>
      <c r="H89" s="70"/>
      <c r="I89" s="70"/>
      <c r="J89" s="72"/>
      <c r="K89" s="71"/>
      <c r="L89" s="80"/>
      <c r="M89" s="75"/>
    </row>
    <row r="90" spans="1:13" ht="64.5" customHeight="1">
      <c r="A90" s="6">
        <v>88</v>
      </c>
      <c r="B90" s="12">
        <f>INDEX!$B$5</f>
        <v>0</v>
      </c>
      <c r="C90" s="68"/>
      <c r="D90" s="68"/>
      <c r="E90" s="68"/>
      <c r="F90" s="69"/>
      <c r="G90" s="69"/>
      <c r="H90" s="70"/>
      <c r="I90" s="70"/>
      <c r="J90" s="72"/>
      <c r="K90" s="71"/>
      <c r="L90" s="80"/>
      <c r="M90" s="75"/>
    </row>
    <row r="91" spans="1:13" ht="64.5" customHeight="1">
      <c r="A91" s="6">
        <v>89</v>
      </c>
      <c r="B91" s="12">
        <f>INDEX!$B$5</f>
        <v>0</v>
      </c>
      <c r="C91" s="68"/>
      <c r="D91" s="68"/>
      <c r="E91" s="68"/>
      <c r="F91" s="69"/>
      <c r="G91" s="69"/>
      <c r="H91" s="70"/>
      <c r="I91" s="70"/>
      <c r="J91" s="72"/>
      <c r="K91" s="71"/>
      <c r="L91" s="80"/>
      <c r="M91" s="75"/>
    </row>
    <row r="92" spans="1:13" ht="64.5" customHeight="1">
      <c r="A92" s="6">
        <v>90</v>
      </c>
      <c r="B92" s="12">
        <f>INDEX!$B$5</f>
        <v>0</v>
      </c>
      <c r="C92" s="68"/>
      <c r="D92" s="68"/>
      <c r="E92" s="68"/>
      <c r="F92" s="69"/>
      <c r="G92" s="69"/>
      <c r="H92" s="70"/>
      <c r="I92" s="70"/>
      <c r="J92" s="72"/>
      <c r="K92" s="71"/>
      <c r="L92" s="80"/>
      <c r="M92" s="75"/>
    </row>
    <row r="93" spans="1:13" ht="64.5" customHeight="1">
      <c r="A93" s="6">
        <v>91</v>
      </c>
      <c r="B93" s="12">
        <f>INDEX!$B$5</f>
        <v>0</v>
      </c>
      <c r="C93" s="68"/>
      <c r="D93" s="68"/>
      <c r="E93" s="68"/>
      <c r="F93" s="69"/>
      <c r="G93" s="69"/>
      <c r="H93" s="70"/>
      <c r="I93" s="70"/>
      <c r="J93" s="72"/>
      <c r="K93" s="71"/>
      <c r="L93" s="80"/>
      <c r="M93" s="75"/>
    </row>
    <row r="94" spans="1:13" ht="64.5" customHeight="1">
      <c r="A94" s="6">
        <v>92</v>
      </c>
      <c r="B94" s="12">
        <f>INDEX!$B$5</f>
        <v>0</v>
      </c>
      <c r="C94" s="68"/>
      <c r="D94" s="68"/>
      <c r="E94" s="68"/>
      <c r="F94" s="69"/>
      <c r="G94" s="69"/>
      <c r="H94" s="70"/>
      <c r="I94" s="70"/>
      <c r="J94" s="72"/>
      <c r="K94" s="71"/>
      <c r="L94" s="80"/>
      <c r="M94" s="75"/>
    </row>
    <row r="95" spans="1:13" ht="64.5" customHeight="1">
      <c r="A95" s="6">
        <v>93</v>
      </c>
      <c r="B95" s="12">
        <f>INDEX!$B$5</f>
        <v>0</v>
      </c>
      <c r="C95" s="68"/>
      <c r="D95" s="68"/>
      <c r="E95" s="68"/>
      <c r="F95" s="69"/>
      <c r="G95" s="69"/>
      <c r="H95" s="70"/>
      <c r="I95" s="70"/>
      <c r="J95" s="72"/>
      <c r="K95" s="71"/>
      <c r="L95" s="80"/>
      <c r="M95" s="75"/>
    </row>
    <row r="96" spans="1:13" ht="64.5" customHeight="1">
      <c r="A96" s="6">
        <v>94</v>
      </c>
      <c r="B96" s="12">
        <f>INDEX!$B$5</f>
        <v>0</v>
      </c>
      <c r="C96" s="68"/>
      <c r="D96" s="68"/>
      <c r="E96" s="68"/>
      <c r="F96" s="69"/>
      <c r="G96" s="69"/>
      <c r="H96" s="70"/>
      <c r="I96" s="70"/>
      <c r="J96" s="72"/>
      <c r="K96" s="71"/>
      <c r="L96" s="80"/>
      <c r="M96" s="75"/>
    </row>
    <row r="97" spans="1:13" ht="64.5" customHeight="1">
      <c r="A97" s="6">
        <v>95</v>
      </c>
      <c r="B97" s="12">
        <f>INDEX!$B$5</f>
        <v>0</v>
      </c>
      <c r="C97" s="68"/>
      <c r="D97" s="68"/>
      <c r="E97" s="68"/>
      <c r="F97" s="69"/>
      <c r="G97" s="69"/>
      <c r="H97" s="70"/>
      <c r="I97" s="70"/>
      <c r="J97" s="72"/>
      <c r="K97" s="71"/>
      <c r="L97" s="80"/>
      <c r="M97" s="75"/>
    </row>
    <row r="98" spans="1:13" ht="64.5" customHeight="1">
      <c r="A98" s="6">
        <v>96</v>
      </c>
      <c r="B98" s="12">
        <f>INDEX!$B$5</f>
        <v>0</v>
      </c>
      <c r="C98" s="68"/>
      <c r="D98" s="68"/>
      <c r="E98" s="68"/>
      <c r="F98" s="69"/>
      <c r="G98" s="69"/>
      <c r="H98" s="70"/>
      <c r="I98" s="70"/>
      <c r="J98" s="72"/>
      <c r="K98" s="71"/>
      <c r="L98" s="80"/>
      <c r="M98" s="75"/>
    </row>
    <row r="99" spans="1:13" ht="64.5" customHeight="1">
      <c r="A99" s="6">
        <v>97</v>
      </c>
      <c r="B99" s="12">
        <f>INDEX!$B$5</f>
        <v>0</v>
      </c>
      <c r="C99" s="68"/>
      <c r="D99" s="68"/>
      <c r="E99" s="68"/>
      <c r="F99" s="69"/>
      <c r="G99" s="69"/>
      <c r="H99" s="70"/>
      <c r="I99" s="70"/>
      <c r="J99" s="72"/>
      <c r="K99" s="71"/>
      <c r="L99" s="80"/>
      <c r="M99" s="75"/>
    </row>
    <row r="100" spans="1:13" ht="64.5" customHeight="1">
      <c r="A100" s="6">
        <v>98</v>
      </c>
      <c r="B100" s="12">
        <f>INDEX!$B$5</f>
        <v>0</v>
      </c>
      <c r="C100" s="68"/>
      <c r="D100" s="68"/>
      <c r="E100" s="68"/>
      <c r="F100" s="69"/>
      <c r="G100" s="69"/>
      <c r="H100" s="70"/>
      <c r="I100" s="70"/>
      <c r="J100" s="72"/>
      <c r="K100" s="71"/>
      <c r="L100" s="80"/>
      <c r="M100" s="75"/>
    </row>
    <row r="101" spans="1:13" ht="64.5" customHeight="1">
      <c r="A101" s="6">
        <v>99</v>
      </c>
      <c r="B101" s="12">
        <f>INDEX!$B$5</f>
        <v>0</v>
      </c>
      <c r="C101" s="68"/>
      <c r="D101" s="68"/>
      <c r="E101" s="68"/>
      <c r="F101" s="69"/>
      <c r="G101" s="69"/>
      <c r="H101" s="70"/>
      <c r="I101" s="70"/>
      <c r="J101" s="72"/>
      <c r="K101" s="71"/>
      <c r="L101" s="80"/>
      <c r="M101" s="75"/>
    </row>
    <row r="102" spans="1:13" ht="64.5" customHeight="1">
      <c r="A102" s="6">
        <v>100</v>
      </c>
      <c r="B102" s="12">
        <f>INDEX!$B$5</f>
        <v>0</v>
      </c>
      <c r="C102" s="68"/>
      <c r="D102" s="68"/>
      <c r="E102" s="68"/>
      <c r="F102" s="69"/>
      <c r="G102" s="69"/>
      <c r="H102" s="70"/>
      <c r="I102" s="70"/>
      <c r="J102" s="72"/>
      <c r="K102" s="71"/>
      <c r="L102" s="80"/>
      <c r="M102" s="75"/>
    </row>
    <row r="103" spans="1:13" ht="64.5" customHeight="1">
      <c r="A103" s="6">
        <v>101</v>
      </c>
      <c r="B103" s="12">
        <f>INDEX!$B$5</f>
        <v>0</v>
      </c>
      <c r="C103" s="68"/>
      <c r="D103" s="68"/>
      <c r="E103" s="68"/>
      <c r="F103" s="69"/>
      <c r="G103" s="69"/>
      <c r="H103" s="70"/>
      <c r="I103" s="70"/>
      <c r="J103" s="72"/>
      <c r="K103" s="71"/>
      <c r="L103" s="80"/>
      <c r="M103" s="75"/>
    </row>
    <row r="104" spans="1:13" ht="64.5" customHeight="1">
      <c r="A104" s="6">
        <v>102</v>
      </c>
      <c r="B104" s="12">
        <f>INDEX!$B$5</f>
        <v>0</v>
      </c>
      <c r="C104" s="68"/>
      <c r="D104" s="68"/>
      <c r="E104" s="68"/>
      <c r="F104" s="69"/>
      <c r="G104" s="69"/>
      <c r="H104" s="70"/>
      <c r="I104" s="70"/>
      <c r="J104" s="72"/>
      <c r="K104" s="71"/>
      <c r="L104" s="80"/>
      <c r="M104" s="75"/>
    </row>
    <row r="105" spans="1:13" ht="64.5" customHeight="1">
      <c r="A105" s="6">
        <v>103</v>
      </c>
      <c r="B105" s="12">
        <f>INDEX!$B$5</f>
        <v>0</v>
      </c>
      <c r="C105" s="68"/>
      <c r="D105" s="68"/>
      <c r="E105" s="68"/>
      <c r="F105" s="69"/>
      <c r="G105" s="69"/>
      <c r="H105" s="70"/>
      <c r="I105" s="70"/>
      <c r="J105" s="72"/>
      <c r="K105" s="71"/>
      <c r="L105" s="80"/>
      <c r="M105" s="75"/>
    </row>
    <row r="106" spans="1:13" ht="64.5" customHeight="1">
      <c r="A106" s="6">
        <v>104</v>
      </c>
      <c r="B106" s="12">
        <f>INDEX!$B$5</f>
        <v>0</v>
      </c>
      <c r="C106" s="68"/>
      <c r="D106" s="68"/>
      <c r="E106" s="68"/>
      <c r="F106" s="69"/>
      <c r="G106" s="69"/>
      <c r="H106" s="70"/>
      <c r="I106" s="70"/>
      <c r="J106" s="72"/>
      <c r="K106" s="71"/>
      <c r="L106" s="80"/>
      <c r="M106" s="75"/>
    </row>
    <row r="107" spans="1:13" ht="64.5" customHeight="1">
      <c r="A107" s="6">
        <v>105</v>
      </c>
      <c r="B107" s="12">
        <f>INDEX!$B$5</f>
        <v>0</v>
      </c>
      <c r="C107" s="68"/>
      <c r="D107" s="68"/>
      <c r="E107" s="68"/>
      <c r="F107" s="69"/>
      <c r="G107" s="69"/>
      <c r="H107" s="70"/>
      <c r="I107" s="70"/>
      <c r="J107" s="72"/>
      <c r="K107" s="71"/>
      <c r="L107" s="80"/>
      <c r="M107" s="75"/>
    </row>
    <row r="108" spans="1:13" ht="64.5" customHeight="1">
      <c r="A108" s="6">
        <v>106</v>
      </c>
      <c r="B108" s="12">
        <f>INDEX!$B$5</f>
        <v>0</v>
      </c>
      <c r="C108" s="68"/>
      <c r="D108" s="68"/>
      <c r="E108" s="68"/>
      <c r="F108" s="69"/>
      <c r="G108" s="69"/>
      <c r="H108" s="70"/>
      <c r="I108" s="70"/>
      <c r="J108" s="72"/>
      <c r="K108" s="71"/>
      <c r="L108" s="80"/>
      <c r="M108" s="75"/>
    </row>
    <row r="109" spans="1:13" ht="64.5" customHeight="1">
      <c r="A109" s="6">
        <v>107</v>
      </c>
      <c r="B109" s="12">
        <f>INDEX!$B$5</f>
        <v>0</v>
      </c>
      <c r="C109" s="68"/>
      <c r="D109" s="68"/>
      <c r="E109" s="68"/>
      <c r="F109" s="69"/>
      <c r="G109" s="69"/>
      <c r="H109" s="70"/>
      <c r="I109" s="70"/>
      <c r="J109" s="72"/>
      <c r="K109" s="71"/>
      <c r="L109" s="80"/>
      <c r="M109" s="75"/>
    </row>
    <row r="110" spans="1:13" ht="64.5" customHeight="1">
      <c r="A110" s="6">
        <v>108</v>
      </c>
      <c r="B110" s="12">
        <f>INDEX!$B$5</f>
        <v>0</v>
      </c>
      <c r="C110" s="68"/>
      <c r="D110" s="68"/>
      <c r="E110" s="68"/>
      <c r="F110" s="69"/>
      <c r="G110" s="69"/>
      <c r="H110" s="70"/>
      <c r="I110" s="70"/>
      <c r="J110" s="72"/>
      <c r="K110" s="71"/>
      <c r="L110" s="80"/>
      <c r="M110" s="75"/>
    </row>
    <row r="111" spans="1:13" ht="64.5" customHeight="1">
      <c r="A111" s="6">
        <v>109</v>
      </c>
      <c r="B111" s="12">
        <f>INDEX!$B$5</f>
        <v>0</v>
      </c>
      <c r="C111" s="68"/>
      <c r="D111" s="68"/>
      <c r="E111" s="68"/>
      <c r="F111" s="69"/>
      <c r="G111" s="69"/>
      <c r="H111" s="70"/>
      <c r="I111" s="70"/>
      <c r="J111" s="72"/>
      <c r="K111" s="71"/>
      <c r="L111" s="80"/>
      <c r="M111" s="75"/>
    </row>
    <row r="112" spans="1:13" ht="64.5" customHeight="1">
      <c r="A112" s="6">
        <v>110</v>
      </c>
      <c r="B112" s="12">
        <f>INDEX!$B$5</f>
        <v>0</v>
      </c>
      <c r="C112" s="68"/>
      <c r="D112" s="68"/>
      <c r="E112" s="68"/>
      <c r="F112" s="69"/>
      <c r="G112" s="69"/>
      <c r="H112" s="70"/>
      <c r="I112" s="70"/>
      <c r="J112" s="72"/>
      <c r="K112" s="71"/>
      <c r="L112" s="80"/>
      <c r="M112" s="75"/>
    </row>
    <row r="113" spans="1:13" ht="64.5" customHeight="1">
      <c r="A113" s="6">
        <v>111</v>
      </c>
      <c r="B113" s="12">
        <f>INDEX!$B$5</f>
        <v>0</v>
      </c>
      <c r="C113" s="68"/>
      <c r="D113" s="68"/>
      <c r="E113" s="68"/>
      <c r="F113" s="69"/>
      <c r="G113" s="69"/>
      <c r="H113" s="70"/>
      <c r="I113" s="70"/>
      <c r="J113" s="72"/>
      <c r="K113" s="71"/>
      <c r="L113" s="80"/>
      <c r="M113" s="75"/>
    </row>
    <row r="114" spans="1:13" ht="64.5" customHeight="1">
      <c r="A114" s="6">
        <v>112</v>
      </c>
      <c r="B114" s="12">
        <f>INDEX!$B$5</f>
        <v>0</v>
      </c>
      <c r="C114" s="68"/>
      <c r="D114" s="68"/>
      <c r="E114" s="68"/>
      <c r="F114" s="69"/>
      <c r="G114" s="69"/>
      <c r="H114" s="70"/>
      <c r="I114" s="70"/>
      <c r="J114" s="72"/>
      <c r="K114" s="71"/>
      <c r="L114" s="80"/>
      <c r="M114" s="75"/>
    </row>
    <row r="115" spans="1:13" ht="64.5" customHeight="1">
      <c r="A115" s="6">
        <v>113</v>
      </c>
      <c r="B115" s="12">
        <f>INDEX!$B$5</f>
        <v>0</v>
      </c>
      <c r="C115" s="68"/>
      <c r="D115" s="68"/>
      <c r="E115" s="68"/>
      <c r="F115" s="69"/>
      <c r="G115" s="69"/>
      <c r="H115" s="70"/>
      <c r="I115" s="70"/>
      <c r="J115" s="72"/>
      <c r="K115" s="71"/>
      <c r="L115" s="80"/>
      <c r="M115" s="75"/>
    </row>
    <row r="116" spans="1:13" ht="64.5" customHeight="1">
      <c r="A116" s="6">
        <v>114</v>
      </c>
      <c r="B116" s="12">
        <f>INDEX!$B$5</f>
        <v>0</v>
      </c>
      <c r="C116" s="68"/>
      <c r="D116" s="68"/>
      <c r="E116" s="68"/>
      <c r="F116" s="69"/>
      <c r="G116" s="69"/>
      <c r="H116" s="70"/>
      <c r="I116" s="70"/>
      <c r="J116" s="72"/>
      <c r="K116" s="71"/>
      <c r="L116" s="80"/>
      <c r="M116" s="75"/>
    </row>
    <row r="117" spans="1:13" ht="64.5" customHeight="1">
      <c r="A117" s="6">
        <v>115</v>
      </c>
      <c r="B117" s="12">
        <f>INDEX!$B$5</f>
        <v>0</v>
      </c>
      <c r="C117" s="68"/>
      <c r="D117" s="68"/>
      <c r="E117" s="68"/>
      <c r="F117" s="69"/>
      <c r="G117" s="69"/>
      <c r="H117" s="70"/>
      <c r="I117" s="70"/>
      <c r="J117" s="72"/>
      <c r="K117" s="71"/>
      <c r="L117" s="80"/>
      <c r="M117" s="75"/>
    </row>
    <row r="118" spans="1:13" ht="64.5" customHeight="1">
      <c r="A118" s="6">
        <v>116</v>
      </c>
      <c r="B118" s="12">
        <f>INDEX!$B$5</f>
        <v>0</v>
      </c>
      <c r="C118" s="68"/>
      <c r="D118" s="68"/>
      <c r="E118" s="68"/>
      <c r="F118" s="69"/>
      <c r="G118" s="69"/>
      <c r="H118" s="70"/>
      <c r="I118" s="70"/>
      <c r="J118" s="72"/>
      <c r="K118" s="71"/>
      <c r="L118" s="80"/>
      <c r="M118" s="75"/>
    </row>
    <row r="119" spans="1:13" ht="64.5" customHeight="1">
      <c r="A119" s="6">
        <v>117</v>
      </c>
      <c r="B119" s="12">
        <f>INDEX!$B$5</f>
        <v>0</v>
      </c>
      <c r="C119" s="68"/>
      <c r="D119" s="68"/>
      <c r="E119" s="68"/>
      <c r="F119" s="69"/>
      <c r="G119" s="69"/>
      <c r="H119" s="70"/>
      <c r="I119" s="70"/>
      <c r="J119" s="72"/>
      <c r="K119" s="71"/>
      <c r="L119" s="80"/>
      <c r="M119" s="75"/>
    </row>
    <row r="120" spans="1:13" ht="64.5" customHeight="1">
      <c r="A120" s="6">
        <v>118</v>
      </c>
      <c r="B120" s="12">
        <f>INDEX!$B$5</f>
        <v>0</v>
      </c>
      <c r="C120" s="68"/>
      <c r="D120" s="68"/>
      <c r="E120" s="68"/>
      <c r="F120" s="69"/>
      <c r="G120" s="69"/>
      <c r="H120" s="70"/>
      <c r="I120" s="70"/>
      <c r="J120" s="72"/>
      <c r="K120" s="71"/>
      <c r="L120" s="80"/>
      <c r="M120" s="75"/>
    </row>
    <row r="121" spans="1:13" ht="64.5" customHeight="1">
      <c r="A121" s="6">
        <v>119</v>
      </c>
      <c r="B121" s="12">
        <f>INDEX!$B$5</f>
        <v>0</v>
      </c>
      <c r="C121" s="68"/>
      <c r="D121" s="68"/>
      <c r="E121" s="68"/>
      <c r="F121" s="69"/>
      <c r="G121" s="69"/>
      <c r="H121" s="70"/>
      <c r="I121" s="70"/>
      <c r="J121" s="72"/>
      <c r="K121" s="71"/>
      <c r="L121" s="80"/>
      <c r="M121" s="75"/>
    </row>
    <row r="122" spans="1:13" ht="64.5" customHeight="1">
      <c r="A122" s="6">
        <v>120</v>
      </c>
      <c r="B122" s="12">
        <f>INDEX!$B$5</f>
        <v>0</v>
      </c>
      <c r="C122" s="68"/>
      <c r="D122" s="68"/>
      <c r="E122" s="68"/>
      <c r="F122" s="69"/>
      <c r="G122" s="69"/>
      <c r="H122" s="70"/>
      <c r="I122" s="70"/>
      <c r="J122" s="72"/>
      <c r="K122" s="71"/>
      <c r="L122" s="80"/>
      <c r="M122" s="75"/>
    </row>
    <row r="123" spans="1:13" ht="64.5" customHeight="1">
      <c r="A123" s="6">
        <v>121</v>
      </c>
      <c r="B123" s="12">
        <f>INDEX!$B$5</f>
        <v>0</v>
      </c>
      <c r="C123" s="68"/>
      <c r="D123" s="68"/>
      <c r="E123" s="68"/>
      <c r="F123" s="69"/>
      <c r="G123" s="69"/>
      <c r="H123" s="70"/>
      <c r="I123" s="70"/>
      <c r="J123" s="72"/>
      <c r="K123" s="71"/>
      <c r="L123" s="80"/>
      <c r="M123" s="75"/>
    </row>
    <row r="124" spans="1:13" ht="64.5" customHeight="1">
      <c r="A124" s="6">
        <v>122</v>
      </c>
      <c r="B124" s="12">
        <f>INDEX!$B$5</f>
        <v>0</v>
      </c>
      <c r="C124" s="68"/>
      <c r="D124" s="68"/>
      <c r="E124" s="68"/>
      <c r="F124" s="69"/>
      <c r="G124" s="69"/>
      <c r="H124" s="70"/>
      <c r="I124" s="70"/>
      <c r="J124" s="72"/>
      <c r="K124" s="71"/>
      <c r="L124" s="80"/>
      <c r="M124" s="75"/>
    </row>
    <row r="125" spans="1:13" ht="64.5" customHeight="1">
      <c r="A125" s="6">
        <v>123</v>
      </c>
      <c r="B125" s="12">
        <f>INDEX!$B$5</f>
        <v>0</v>
      </c>
      <c r="C125" s="68"/>
      <c r="D125" s="68"/>
      <c r="E125" s="68"/>
      <c r="F125" s="69"/>
      <c r="G125" s="69"/>
      <c r="H125" s="70"/>
      <c r="I125" s="70"/>
      <c r="J125" s="72"/>
      <c r="K125" s="71"/>
      <c r="L125" s="80"/>
      <c r="M125" s="75"/>
    </row>
    <row r="126" spans="1:13" ht="64.5" customHeight="1">
      <c r="A126" s="6">
        <v>124</v>
      </c>
      <c r="B126" s="12">
        <f>INDEX!$B$5</f>
        <v>0</v>
      </c>
      <c r="C126" s="68"/>
      <c r="D126" s="68"/>
      <c r="E126" s="68"/>
      <c r="F126" s="69"/>
      <c r="G126" s="69"/>
      <c r="H126" s="70"/>
      <c r="I126" s="70"/>
      <c r="J126" s="72"/>
      <c r="K126" s="71"/>
      <c r="L126" s="80"/>
      <c r="M126" s="75"/>
    </row>
    <row r="127" spans="1:13" ht="64.5" customHeight="1">
      <c r="A127" s="6">
        <v>125</v>
      </c>
      <c r="B127" s="12">
        <f>INDEX!$B$5</f>
        <v>0</v>
      </c>
      <c r="C127" s="68"/>
      <c r="D127" s="68"/>
      <c r="E127" s="68"/>
      <c r="F127" s="69"/>
      <c r="G127" s="69"/>
      <c r="H127" s="70"/>
      <c r="I127" s="70"/>
      <c r="J127" s="72"/>
      <c r="K127" s="71"/>
      <c r="L127" s="80"/>
      <c r="M127" s="75"/>
    </row>
    <row r="128" spans="1:13" ht="64.5" customHeight="1">
      <c r="A128" s="6">
        <v>126</v>
      </c>
      <c r="B128" s="12">
        <f>INDEX!$B$5</f>
        <v>0</v>
      </c>
      <c r="C128" s="68"/>
      <c r="D128" s="68"/>
      <c r="E128" s="68"/>
      <c r="F128" s="69"/>
      <c r="G128" s="69"/>
      <c r="H128" s="70"/>
      <c r="I128" s="70"/>
      <c r="J128" s="72"/>
      <c r="K128" s="71"/>
      <c r="L128" s="80"/>
      <c r="M128" s="75"/>
    </row>
    <row r="129" spans="1:13" ht="64.5" customHeight="1">
      <c r="A129" s="6">
        <v>127</v>
      </c>
      <c r="B129" s="12">
        <f>INDEX!$B$5</f>
        <v>0</v>
      </c>
      <c r="C129" s="68"/>
      <c r="D129" s="68"/>
      <c r="E129" s="68"/>
      <c r="F129" s="69"/>
      <c r="G129" s="69"/>
      <c r="H129" s="70"/>
      <c r="I129" s="70"/>
      <c r="J129" s="72"/>
      <c r="K129" s="71"/>
      <c r="L129" s="80"/>
      <c r="M129" s="75"/>
    </row>
    <row r="130" spans="1:13" ht="64.5" customHeight="1">
      <c r="A130" s="6">
        <v>128</v>
      </c>
      <c r="B130" s="12">
        <f>INDEX!$B$5</f>
        <v>0</v>
      </c>
      <c r="C130" s="68"/>
      <c r="D130" s="68"/>
      <c r="E130" s="68"/>
      <c r="F130" s="69"/>
      <c r="G130" s="69"/>
      <c r="H130" s="70"/>
      <c r="I130" s="70"/>
      <c r="J130" s="72"/>
      <c r="K130" s="71"/>
      <c r="L130" s="80"/>
      <c r="M130" s="75"/>
    </row>
    <row r="131" spans="1:13" ht="64.5" customHeight="1">
      <c r="A131" s="6">
        <v>129</v>
      </c>
      <c r="B131" s="12">
        <f>INDEX!$B$5</f>
        <v>0</v>
      </c>
      <c r="C131" s="68"/>
      <c r="D131" s="68"/>
      <c r="E131" s="68"/>
      <c r="F131" s="69"/>
      <c r="G131" s="69"/>
      <c r="H131" s="70"/>
      <c r="I131" s="70"/>
      <c r="J131" s="72"/>
      <c r="K131" s="71"/>
      <c r="L131" s="80"/>
      <c r="M131" s="75"/>
    </row>
    <row r="132" spans="1:13" ht="64.5" customHeight="1">
      <c r="A132" s="6">
        <v>130</v>
      </c>
      <c r="B132" s="12">
        <f>INDEX!$B$5</f>
        <v>0</v>
      </c>
      <c r="C132" s="68"/>
      <c r="D132" s="68"/>
      <c r="E132" s="68"/>
      <c r="F132" s="69"/>
      <c r="G132" s="69"/>
      <c r="H132" s="70"/>
      <c r="I132" s="70"/>
      <c r="J132" s="72"/>
      <c r="K132" s="71"/>
      <c r="L132" s="80"/>
      <c r="M132" s="75"/>
    </row>
    <row r="133" spans="1:13" ht="64.5" customHeight="1">
      <c r="A133" s="6">
        <v>131</v>
      </c>
      <c r="B133" s="12">
        <f>INDEX!$B$5</f>
        <v>0</v>
      </c>
      <c r="C133" s="68"/>
      <c r="D133" s="68"/>
      <c r="E133" s="68"/>
      <c r="F133" s="69"/>
      <c r="G133" s="69"/>
      <c r="H133" s="70"/>
      <c r="I133" s="70"/>
      <c r="J133" s="72"/>
      <c r="K133" s="71"/>
      <c r="L133" s="80"/>
      <c r="M133" s="75"/>
    </row>
    <row r="134" spans="1:13" ht="64.5" customHeight="1">
      <c r="A134" s="6">
        <v>132</v>
      </c>
      <c r="B134" s="12">
        <f>INDEX!$B$5</f>
        <v>0</v>
      </c>
      <c r="C134" s="68"/>
      <c r="D134" s="68"/>
      <c r="E134" s="68"/>
      <c r="F134" s="69"/>
      <c r="G134" s="69"/>
      <c r="H134" s="70"/>
      <c r="I134" s="70"/>
      <c r="J134" s="72"/>
      <c r="K134" s="71"/>
      <c r="L134" s="80"/>
      <c r="M134" s="75"/>
    </row>
    <row r="135" spans="1:13" ht="64.5" customHeight="1">
      <c r="A135" s="6">
        <v>133</v>
      </c>
      <c r="B135" s="12">
        <f>INDEX!$B$5</f>
        <v>0</v>
      </c>
      <c r="C135" s="68"/>
      <c r="D135" s="68"/>
      <c r="E135" s="68"/>
      <c r="F135" s="69"/>
      <c r="G135" s="69"/>
      <c r="H135" s="70"/>
      <c r="I135" s="70"/>
      <c r="J135" s="72"/>
      <c r="K135" s="71"/>
      <c r="L135" s="80"/>
      <c r="M135" s="75"/>
    </row>
    <row r="136" spans="1:13" ht="64.5" customHeight="1">
      <c r="A136" s="6">
        <v>134</v>
      </c>
      <c r="B136" s="12">
        <f>INDEX!$B$5</f>
        <v>0</v>
      </c>
      <c r="C136" s="68"/>
      <c r="D136" s="68"/>
      <c r="E136" s="68"/>
      <c r="F136" s="69"/>
      <c r="G136" s="69"/>
      <c r="H136" s="70"/>
      <c r="I136" s="70"/>
      <c r="J136" s="72"/>
      <c r="K136" s="71"/>
      <c r="L136" s="80"/>
      <c r="M136" s="75"/>
    </row>
    <row r="137" spans="1:13" ht="64.5" customHeight="1">
      <c r="A137" s="6">
        <v>135</v>
      </c>
      <c r="B137" s="12">
        <f>INDEX!$B$5</f>
        <v>0</v>
      </c>
      <c r="C137" s="68"/>
      <c r="D137" s="68"/>
      <c r="E137" s="68"/>
      <c r="F137" s="69"/>
      <c r="G137" s="69"/>
      <c r="H137" s="70"/>
      <c r="I137" s="70"/>
      <c r="J137" s="72"/>
      <c r="K137" s="71"/>
      <c r="L137" s="80"/>
      <c r="M137" s="75"/>
    </row>
    <row r="138" spans="1:13" ht="64.5" customHeight="1">
      <c r="A138" s="6">
        <v>136</v>
      </c>
      <c r="B138" s="12">
        <f>INDEX!$B$5</f>
        <v>0</v>
      </c>
      <c r="C138" s="68"/>
      <c r="D138" s="68"/>
      <c r="E138" s="68"/>
      <c r="F138" s="69"/>
      <c r="G138" s="69"/>
      <c r="H138" s="70"/>
      <c r="I138" s="70"/>
      <c r="J138" s="72"/>
      <c r="K138" s="71"/>
      <c r="L138" s="80"/>
      <c r="M138" s="75"/>
    </row>
    <row r="139" spans="1:13" ht="64.5" customHeight="1">
      <c r="A139" s="6">
        <v>137</v>
      </c>
      <c r="B139" s="12">
        <f>INDEX!$B$5</f>
        <v>0</v>
      </c>
      <c r="C139" s="68"/>
      <c r="D139" s="68"/>
      <c r="E139" s="68"/>
      <c r="F139" s="69"/>
      <c r="G139" s="69"/>
      <c r="H139" s="70"/>
      <c r="I139" s="70"/>
      <c r="J139" s="72"/>
      <c r="K139" s="71"/>
      <c r="L139" s="80"/>
      <c r="M139" s="75"/>
    </row>
    <row r="140" spans="1:13" ht="64.5" customHeight="1">
      <c r="A140" s="6">
        <v>138</v>
      </c>
      <c r="B140" s="12">
        <f>INDEX!$B$5</f>
        <v>0</v>
      </c>
      <c r="C140" s="68"/>
      <c r="D140" s="68"/>
      <c r="E140" s="68"/>
      <c r="F140" s="69"/>
      <c r="G140" s="69"/>
      <c r="H140" s="70"/>
      <c r="I140" s="70"/>
      <c r="J140" s="72"/>
      <c r="K140" s="71"/>
      <c r="L140" s="80"/>
      <c r="M140" s="75"/>
    </row>
    <row r="141" spans="1:13" ht="64.5" customHeight="1">
      <c r="A141" s="6">
        <v>139</v>
      </c>
      <c r="B141" s="12">
        <f>INDEX!$B$5</f>
        <v>0</v>
      </c>
      <c r="C141" s="68"/>
      <c r="D141" s="68"/>
      <c r="E141" s="68"/>
      <c r="F141" s="69"/>
      <c r="G141" s="69"/>
      <c r="H141" s="70"/>
      <c r="I141" s="70"/>
      <c r="J141" s="72"/>
      <c r="K141" s="71"/>
      <c r="L141" s="80"/>
      <c r="M141" s="75"/>
    </row>
    <row r="142" spans="1:13" ht="64.5" customHeight="1">
      <c r="A142" s="6">
        <v>140</v>
      </c>
      <c r="B142" s="12">
        <f>INDEX!$B$5</f>
        <v>0</v>
      </c>
      <c r="C142" s="68"/>
      <c r="D142" s="68"/>
      <c r="E142" s="68"/>
      <c r="F142" s="69"/>
      <c r="G142" s="69"/>
      <c r="H142" s="70"/>
      <c r="I142" s="70"/>
      <c r="J142" s="72"/>
      <c r="K142" s="71"/>
      <c r="L142" s="80"/>
      <c r="M142" s="75"/>
    </row>
    <row r="143" spans="1:13" ht="64.5" customHeight="1">
      <c r="A143" s="6">
        <v>141</v>
      </c>
      <c r="B143" s="12">
        <f>INDEX!$B$5</f>
        <v>0</v>
      </c>
      <c r="C143" s="68"/>
      <c r="D143" s="68"/>
      <c r="E143" s="68"/>
      <c r="F143" s="69"/>
      <c r="G143" s="69"/>
      <c r="H143" s="70"/>
      <c r="I143" s="70"/>
      <c r="J143" s="72"/>
      <c r="K143" s="71"/>
      <c r="L143" s="80"/>
      <c r="M143" s="75"/>
    </row>
    <row r="144" spans="1:13" ht="64.5" customHeight="1">
      <c r="A144" s="6">
        <v>142</v>
      </c>
      <c r="B144" s="12">
        <f>INDEX!$B$5</f>
        <v>0</v>
      </c>
      <c r="C144" s="68"/>
      <c r="D144" s="68"/>
      <c r="E144" s="68"/>
      <c r="F144" s="69"/>
      <c r="G144" s="69"/>
      <c r="H144" s="70"/>
      <c r="I144" s="70"/>
      <c r="J144" s="72"/>
      <c r="K144" s="71"/>
      <c r="L144" s="80"/>
      <c r="M144" s="75"/>
    </row>
    <row r="145" spans="1:13" ht="64.5" customHeight="1">
      <c r="A145" s="6">
        <v>143</v>
      </c>
      <c r="B145" s="12">
        <f>INDEX!$B$5</f>
        <v>0</v>
      </c>
      <c r="C145" s="68"/>
      <c r="D145" s="68"/>
      <c r="E145" s="68"/>
      <c r="F145" s="69"/>
      <c r="G145" s="69"/>
      <c r="H145" s="70"/>
      <c r="I145" s="70"/>
      <c r="J145" s="72"/>
      <c r="K145" s="71"/>
      <c r="L145" s="80"/>
      <c r="M145" s="75"/>
    </row>
    <row r="146" spans="1:13" ht="64.5" customHeight="1">
      <c r="A146" s="6">
        <v>144</v>
      </c>
      <c r="B146" s="12">
        <f>INDEX!$B$5</f>
        <v>0</v>
      </c>
      <c r="C146" s="68"/>
      <c r="D146" s="68"/>
      <c r="E146" s="68"/>
      <c r="F146" s="69"/>
      <c r="G146" s="69"/>
      <c r="H146" s="70"/>
      <c r="I146" s="70"/>
      <c r="J146" s="72"/>
      <c r="K146" s="71"/>
      <c r="L146" s="80"/>
      <c r="M146" s="75"/>
    </row>
    <row r="147" spans="1:13" ht="64.5" customHeight="1">
      <c r="A147" s="6">
        <v>145</v>
      </c>
      <c r="B147" s="12">
        <f>INDEX!$B$5</f>
        <v>0</v>
      </c>
      <c r="C147" s="68"/>
      <c r="D147" s="68"/>
      <c r="E147" s="68"/>
      <c r="F147" s="69"/>
      <c r="G147" s="69"/>
      <c r="H147" s="70"/>
      <c r="I147" s="70"/>
      <c r="J147" s="72"/>
      <c r="K147" s="71"/>
      <c r="L147" s="80"/>
      <c r="M147" s="75"/>
    </row>
    <row r="148" spans="1:13" ht="64.5" customHeight="1">
      <c r="A148" s="6">
        <v>146</v>
      </c>
      <c r="B148" s="12">
        <f>INDEX!$B$5</f>
        <v>0</v>
      </c>
      <c r="C148" s="68"/>
      <c r="D148" s="68"/>
      <c r="E148" s="68"/>
      <c r="F148" s="69"/>
      <c r="G148" s="69"/>
      <c r="H148" s="70"/>
      <c r="I148" s="70"/>
      <c r="J148" s="72"/>
      <c r="K148" s="71"/>
      <c r="L148" s="80"/>
      <c r="M148" s="75"/>
    </row>
    <row r="149" spans="1:13" ht="64.5" customHeight="1">
      <c r="A149" s="6">
        <v>147</v>
      </c>
      <c r="B149" s="12">
        <f>INDEX!$B$5</f>
        <v>0</v>
      </c>
      <c r="C149" s="68"/>
      <c r="D149" s="68"/>
      <c r="E149" s="68"/>
      <c r="F149" s="69"/>
      <c r="G149" s="69"/>
      <c r="H149" s="70"/>
      <c r="I149" s="70"/>
      <c r="J149" s="72"/>
      <c r="K149" s="71"/>
      <c r="L149" s="80"/>
      <c r="M149" s="75"/>
    </row>
    <row r="150" spans="1:13" ht="64.5" customHeight="1">
      <c r="A150" s="6">
        <v>148</v>
      </c>
      <c r="B150" s="12">
        <f>INDEX!$B$5</f>
        <v>0</v>
      </c>
      <c r="C150" s="68"/>
      <c r="D150" s="68"/>
      <c r="E150" s="68"/>
      <c r="F150" s="69"/>
      <c r="G150" s="69"/>
      <c r="H150" s="70"/>
      <c r="I150" s="70"/>
      <c r="J150" s="72"/>
      <c r="K150" s="71"/>
      <c r="L150" s="80"/>
      <c r="M150" s="75"/>
    </row>
    <row r="151" spans="1:13" ht="64.5" customHeight="1">
      <c r="A151" s="6">
        <v>149</v>
      </c>
      <c r="B151" s="12">
        <f>INDEX!$B$5</f>
        <v>0</v>
      </c>
      <c r="C151" s="68"/>
      <c r="D151" s="68"/>
      <c r="E151" s="68"/>
      <c r="F151" s="69"/>
      <c r="G151" s="69"/>
      <c r="H151" s="70"/>
      <c r="I151" s="70"/>
      <c r="J151" s="72"/>
      <c r="K151" s="71"/>
      <c r="L151" s="80"/>
      <c r="M151" s="75"/>
    </row>
    <row r="152" spans="1:13" ht="64.5" customHeight="1">
      <c r="A152" s="6">
        <v>150</v>
      </c>
      <c r="B152" s="12">
        <f>INDEX!$B$5</f>
        <v>0</v>
      </c>
      <c r="C152" s="68"/>
      <c r="D152" s="68"/>
      <c r="E152" s="68"/>
      <c r="F152" s="69"/>
      <c r="G152" s="69"/>
      <c r="H152" s="70"/>
      <c r="I152" s="70"/>
      <c r="J152" s="72"/>
      <c r="K152" s="71"/>
      <c r="L152" s="80"/>
      <c r="M152" s="75"/>
    </row>
    <row r="153" spans="1:13" ht="64.5" customHeight="1">
      <c r="A153" s="6">
        <v>151</v>
      </c>
      <c r="B153" s="12">
        <f>INDEX!$B$5</f>
        <v>0</v>
      </c>
      <c r="C153" s="68"/>
      <c r="D153" s="68"/>
      <c r="E153" s="68"/>
      <c r="F153" s="69"/>
      <c r="G153" s="69"/>
      <c r="H153" s="70"/>
      <c r="I153" s="70"/>
      <c r="J153" s="72"/>
      <c r="K153" s="71"/>
      <c r="L153" s="80"/>
      <c r="M153" s="75"/>
    </row>
    <row r="154" spans="1:13" ht="64.5" customHeight="1">
      <c r="A154" s="6">
        <v>152</v>
      </c>
      <c r="B154" s="12">
        <f>INDEX!$B$5</f>
        <v>0</v>
      </c>
      <c r="C154" s="68"/>
      <c r="D154" s="68"/>
      <c r="E154" s="68"/>
      <c r="F154" s="69"/>
      <c r="G154" s="69"/>
      <c r="H154" s="70"/>
      <c r="I154" s="70"/>
      <c r="J154" s="72"/>
      <c r="K154" s="71"/>
      <c r="L154" s="80"/>
      <c r="M154" s="75"/>
    </row>
    <row r="155" spans="1:13" ht="64.5" customHeight="1">
      <c r="A155" s="6">
        <v>153</v>
      </c>
      <c r="B155" s="12">
        <f>INDEX!$B$5</f>
        <v>0</v>
      </c>
      <c r="C155" s="68"/>
      <c r="D155" s="68"/>
      <c r="E155" s="68"/>
      <c r="F155" s="69"/>
      <c r="G155" s="69"/>
      <c r="H155" s="70"/>
      <c r="I155" s="70"/>
      <c r="J155" s="72"/>
      <c r="K155" s="71"/>
      <c r="L155" s="80"/>
      <c r="M155" s="75"/>
    </row>
    <row r="156" spans="1:13" ht="64.5" customHeight="1">
      <c r="A156" s="6">
        <v>154</v>
      </c>
      <c r="B156" s="12">
        <f>INDEX!$B$5</f>
        <v>0</v>
      </c>
      <c r="C156" s="68"/>
      <c r="D156" s="68"/>
      <c r="E156" s="68"/>
      <c r="F156" s="69"/>
      <c r="G156" s="69"/>
      <c r="H156" s="70"/>
      <c r="I156" s="70"/>
      <c r="J156" s="72"/>
      <c r="K156" s="71"/>
      <c r="L156" s="80"/>
      <c r="M156" s="75"/>
    </row>
    <row r="157" spans="1:13" ht="64.5" customHeight="1">
      <c r="A157" s="6">
        <v>155</v>
      </c>
      <c r="B157" s="12">
        <f>INDEX!$B$5</f>
        <v>0</v>
      </c>
      <c r="C157" s="68"/>
      <c r="D157" s="68"/>
      <c r="E157" s="68"/>
      <c r="F157" s="69"/>
      <c r="G157" s="69"/>
      <c r="H157" s="70"/>
      <c r="I157" s="70"/>
      <c r="J157" s="72"/>
      <c r="K157" s="71"/>
      <c r="L157" s="80"/>
      <c r="M157" s="75"/>
    </row>
    <row r="158" spans="1:13" ht="64.5" customHeight="1">
      <c r="A158" s="6">
        <v>156</v>
      </c>
      <c r="B158" s="12">
        <f>INDEX!$B$5</f>
        <v>0</v>
      </c>
      <c r="C158" s="68"/>
      <c r="D158" s="68"/>
      <c r="E158" s="68"/>
      <c r="F158" s="69"/>
      <c r="G158" s="69"/>
      <c r="H158" s="70"/>
      <c r="I158" s="70"/>
      <c r="J158" s="72"/>
      <c r="K158" s="71"/>
      <c r="L158" s="80"/>
      <c r="M158" s="75"/>
    </row>
    <row r="159" spans="1:13" ht="64.5" customHeight="1">
      <c r="A159" s="6">
        <v>157</v>
      </c>
      <c r="B159" s="12">
        <f>INDEX!$B$5</f>
        <v>0</v>
      </c>
      <c r="C159" s="68"/>
      <c r="D159" s="68"/>
      <c r="E159" s="68"/>
      <c r="F159" s="69"/>
      <c r="G159" s="69"/>
      <c r="H159" s="70"/>
      <c r="I159" s="70"/>
      <c r="J159" s="72"/>
      <c r="K159" s="71"/>
      <c r="L159" s="80"/>
      <c r="M159" s="75"/>
    </row>
    <row r="160" spans="1:13" ht="64.5" customHeight="1">
      <c r="A160" s="6">
        <v>158</v>
      </c>
      <c r="B160" s="12">
        <f>INDEX!$B$5</f>
        <v>0</v>
      </c>
      <c r="C160" s="68"/>
      <c r="D160" s="68"/>
      <c r="E160" s="68"/>
      <c r="F160" s="69"/>
      <c r="G160" s="69"/>
      <c r="H160" s="70"/>
      <c r="I160" s="70"/>
      <c r="J160" s="72"/>
      <c r="K160" s="71"/>
      <c r="L160" s="80"/>
      <c r="M160" s="75"/>
    </row>
    <row r="161" spans="1:13" ht="64.5" customHeight="1">
      <c r="A161" s="6">
        <v>159</v>
      </c>
      <c r="B161" s="12">
        <f>INDEX!$B$5</f>
        <v>0</v>
      </c>
      <c r="C161" s="68"/>
      <c r="D161" s="68"/>
      <c r="E161" s="68"/>
      <c r="F161" s="69"/>
      <c r="G161" s="69"/>
      <c r="H161" s="70"/>
      <c r="I161" s="70"/>
      <c r="J161" s="72"/>
      <c r="K161" s="71"/>
      <c r="L161" s="80"/>
      <c r="M161" s="75"/>
    </row>
    <row r="162" spans="1:13" ht="64.5" customHeight="1">
      <c r="A162" s="6">
        <v>160</v>
      </c>
      <c r="B162" s="12">
        <f>INDEX!$B$5</f>
        <v>0</v>
      </c>
      <c r="C162" s="68"/>
      <c r="D162" s="68"/>
      <c r="E162" s="68"/>
      <c r="F162" s="69"/>
      <c r="G162" s="69"/>
      <c r="H162" s="70"/>
      <c r="I162" s="70"/>
      <c r="J162" s="72"/>
      <c r="K162" s="71"/>
      <c r="L162" s="80"/>
      <c r="M162" s="75"/>
    </row>
    <row r="163" spans="1:13" ht="64.5" customHeight="1">
      <c r="A163" s="6">
        <v>161</v>
      </c>
      <c r="B163" s="12">
        <f>INDEX!$B$5</f>
        <v>0</v>
      </c>
      <c r="C163" s="68"/>
      <c r="D163" s="68"/>
      <c r="E163" s="68"/>
      <c r="F163" s="69"/>
      <c r="G163" s="69"/>
      <c r="H163" s="70"/>
      <c r="I163" s="70"/>
      <c r="J163" s="72"/>
      <c r="K163" s="71"/>
      <c r="L163" s="80"/>
      <c r="M163" s="75"/>
    </row>
    <row r="164" spans="1:13" ht="64.5" customHeight="1">
      <c r="A164" s="6">
        <v>162</v>
      </c>
      <c r="B164" s="12">
        <f>INDEX!$B$5</f>
        <v>0</v>
      </c>
      <c r="C164" s="68"/>
      <c r="D164" s="68"/>
      <c r="E164" s="68"/>
      <c r="F164" s="69"/>
      <c r="G164" s="69"/>
      <c r="H164" s="70"/>
      <c r="I164" s="70"/>
      <c r="J164" s="72"/>
      <c r="K164" s="71"/>
      <c r="L164" s="80"/>
      <c r="M164" s="75"/>
    </row>
    <row r="165" spans="1:13" ht="64.5" customHeight="1">
      <c r="A165" s="6">
        <v>163</v>
      </c>
      <c r="B165" s="12">
        <f>INDEX!$B$5</f>
        <v>0</v>
      </c>
      <c r="C165" s="68"/>
      <c r="D165" s="68"/>
      <c r="E165" s="68"/>
      <c r="F165" s="69"/>
      <c r="G165" s="69"/>
      <c r="H165" s="70"/>
      <c r="I165" s="70"/>
      <c r="J165" s="72"/>
      <c r="K165" s="71"/>
      <c r="L165" s="80"/>
      <c r="M165" s="75"/>
    </row>
    <row r="166" spans="1:13" ht="64.5" customHeight="1">
      <c r="A166" s="6">
        <v>164</v>
      </c>
      <c r="B166" s="12">
        <f>INDEX!$B$5</f>
        <v>0</v>
      </c>
      <c r="C166" s="68"/>
      <c r="D166" s="68"/>
      <c r="E166" s="68"/>
      <c r="F166" s="69"/>
      <c r="G166" s="69"/>
      <c r="H166" s="70"/>
      <c r="I166" s="70"/>
      <c r="J166" s="72"/>
      <c r="K166" s="71"/>
      <c r="L166" s="80"/>
      <c r="M166" s="75"/>
    </row>
    <row r="167" spans="1:13" ht="64.5" customHeight="1">
      <c r="A167" s="6">
        <v>165</v>
      </c>
      <c r="B167" s="12">
        <f>INDEX!$B$5</f>
        <v>0</v>
      </c>
      <c r="C167" s="68"/>
      <c r="D167" s="68"/>
      <c r="E167" s="68"/>
      <c r="F167" s="69"/>
      <c r="G167" s="69"/>
      <c r="H167" s="70"/>
      <c r="I167" s="70"/>
      <c r="J167" s="72"/>
      <c r="K167" s="71"/>
      <c r="L167" s="80"/>
      <c r="M167" s="75"/>
    </row>
    <row r="168" spans="1:13" ht="64.5" customHeight="1">
      <c r="A168" s="6">
        <v>166</v>
      </c>
      <c r="B168" s="12">
        <f>INDEX!$B$5</f>
        <v>0</v>
      </c>
      <c r="C168" s="68"/>
      <c r="D168" s="68"/>
      <c r="E168" s="68"/>
      <c r="F168" s="69"/>
      <c r="G168" s="69"/>
      <c r="H168" s="70"/>
      <c r="I168" s="70"/>
      <c r="J168" s="72"/>
      <c r="K168" s="71"/>
      <c r="L168" s="80"/>
      <c r="M168" s="75"/>
    </row>
    <row r="169" spans="1:13" ht="64.5" customHeight="1">
      <c r="A169" s="6">
        <v>167</v>
      </c>
      <c r="B169" s="12">
        <f>INDEX!$B$5</f>
        <v>0</v>
      </c>
      <c r="C169" s="68"/>
      <c r="D169" s="68"/>
      <c r="E169" s="68"/>
      <c r="F169" s="69"/>
      <c r="G169" s="69"/>
      <c r="H169" s="70"/>
      <c r="I169" s="70"/>
      <c r="J169" s="72"/>
      <c r="K169" s="71"/>
      <c r="L169" s="80"/>
      <c r="M169" s="75"/>
    </row>
    <row r="170" spans="1:13" ht="64.5" customHeight="1">
      <c r="A170" s="6">
        <v>168</v>
      </c>
      <c r="B170" s="12">
        <f>INDEX!$B$5</f>
        <v>0</v>
      </c>
      <c r="C170" s="68"/>
      <c r="D170" s="68"/>
      <c r="E170" s="68"/>
      <c r="F170" s="69"/>
      <c r="G170" s="69"/>
      <c r="H170" s="70"/>
      <c r="I170" s="70"/>
      <c r="J170" s="72"/>
      <c r="K170" s="71"/>
      <c r="L170" s="80"/>
      <c r="M170" s="75"/>
    </row>
    <row r="171" spans="1:13" ht="64.5" customHeight="1">
      <c r="A171" s="6">
        <v>169</v>
      </c>
      <c r="B171" s="12">
        <f>INDEX!$B$5</f>
        <v>0</v>
      </c>
      <c r="C171" s="68"/>
      <c r="D171" s="68"/>
      <c r="E171" s="68"/>
      <c r="F171" s="69"/>
      <c r="G171" s="69"/>
      <c r="H171" s="70"/>
      <c r="I171" s="70"/>
      <c r="J171" s="72"/>
      <c r="K171" s="71"/>
      <c r="L171" s="80"/>
      <c r="M171" s="75"/>
    </row>
    <row r="172" spans="1:13" ht="64.5" customHeight="1">
      <c r="A172" s="6">
        <v>170</v>
      </c>
      <c r="B172" s="12">
        <f>INDEX!$B$5</f>
        <v>0</v>
      </c>
      <c r="C172" s="68"/>
      <c r="D172" s="68"/>
      <c r="E172" s="68"/>
      <c r="F172" s="69"/>
      <c r="G172" s="69"/>
      <c r="H172" s="70"/>
      <c r="I172" s="70"/>
      <c r="J172" s="72"/>
      <c r="K172" s="71"/>
      <c r="L172" s="80"/>
      <c r="M172" s="75"/>
    </row>
    <row r="173" spans="1:13" ht="64.5" customHeight="1">
      <c r="A173" s="6">
        <v>171</v>
      </c>
      <c r="B173" s="12">
        <f>INDEX!$B$5</f>
        <v>0</v>
      </c>
      <c r="C173" s="68"/>
      <c r="D173" s="68"/>
      <c r="E173" s="68"/>
      <c r="F173" s="69"/>
      <c r="G173" s="69"/>
      <c r="H173" s="70"/>
      <c r="I173" s="70"/>
      <c r="J173" s="72"/>
      <c r="K173" s="71"/>
      <c r="L173" s="80"/>
      <c r="M173" s="75"/>
    </row>
    <row r="174" spans="1:13" ht="64.5" customHeight="1">
      <c r="A174" s="6">
        <v>172</v>
      </c>
      <c r="B174" s="12">
        <f>INDEX!$B$5</f>
        <v>0</v>
      </c>
      <c r="C174" s="68"/>
      <c r="D174" s="68"/>
      <c r="E174" s="68"/>
      <c r="F174" s="69"/>
      <c r="G174" s="69"/>
      <c r="H174" s="70"/>
      <c r="I174" s="70"/>
      <c r="J174" s="72"/>
      <c r="K174" s="71"/>
      <c r="L174" s="80"/>
      <c r="M174" s="75"/>
    </row>
    <row r="175" spans="1:13" ht="64.5" customHeight="1">
      <c r="A175" s="6">
        <v>173</v>
      </c>
      <c r="B175" s="12">
        <f>INDEX!$B$5</f>
        <v>0</v>
      </c>
      <c r="C175" s="68"/>
      <c r="D175" s="68"/>
      <c r="E175" s="68"/>
      <c r="F175" s="69"/>
      <c r="G175" s="69"/>
      <c r="H175" s="70"/>
      <c r="I175" s="70"/>
      <c r="J175" s="72"/>
      <c r="K175" s="71"/>
      <c r="L175" s="80"/>
      <c r="M175" s="75"/>
    </row>
    <row r="176" spans="1:13" ht="64.5" customHeight="1">
      <c r="A176" s="6">
        <v>174</v>
      </c>
      <c r="B176" s="12">
        <f>INDEX!$B$5</f>
        <v>0</v>
      </c>
      <c r="C176" s="68"/>
      <c r="D176" s="68"/>
      <c r="E176" s="68"/>
      <c r="F176" s="69"/>
      <c r="G176" s="69"/>
      <c r="H176" s="70"/>
      <c r="I176" s="70"/>
      <c r="J176" s="72"/>
      <c r="K176" s="71"/>
      <c r="L176" s="80"/>
      <c r="M176" s="75"/>
    </row>
    <row r="177" spans="1:13" ht="64.5" customHeight="1">
      <c r="A177" s="6">
        <v>175</v>
      </c>
      <c r="B177" s="12">
        <f>INDEX!$B$5</f>
        <v>0</v>
      </c>
      <c r="C177" s="68"/>
      <c r="D177" s="68"/>
      <c r="E177" s="68"/>
      <c r="F177" s="69"/>
      <c r="G177" s="69"/>
      <c r="H177" s="70"/>
      <c r="I177" s="70"/>
      <c r="J177" s="72"/>
      <c r="K177" s="71"/>
      <c r="L177" s="80"/>
      <c r="M177" s="75"/>
    </row>
    <row r="178" spans="1:13" ht="64.5" customHeight="1">
      <c r="A178" s="6">
        <v>176</v>
      </c>
      <c r="B178" s="12">
        <f>INDEX!$B$5</f>
        <v>0</v>
      </c>
      <c r="C178" s="68"/>
      <c r="D178" s="68"/>
      <c r="E178" s="68"/>
      <c r="F178" s="69"/>
      <c r="G178" s="69"/>
      <c r="H178" s="70"/>
      <c r="I178" s="70"/>
      <c r="J178" s="72"/>
      <c r="K178" s="71"/>
      <c r="L178" s="80"/>
      <c r="M178" s="75"/>
    </row>
    <row r="179" spans="1:13" ht="64.5" customHeight="1">
      <c r="A179" s="6">
        <v>177</v>
      </c>
      <c r="B179" s="12">
        <f>INDEX!$B$5</f>
        <v>0</v>
      </c>
      <c r="C179" s="68"/>
      <c r="D179" s="68"/>
      <c r="E179" s="68"/>
      <c r="F179" s="69"/>
      <c r="G179" s="69"/>
      <c r="H179" s="70"/>
      <c r="I179" s="70"/>
      <c r="J179" s="72"/>
      <c r="K179" s="71"/>
      <c r="L179" s="80"/>
      <c r="M179" s="75"/>
    </row>
    <row r="180" spans="1:13" ht="64.5" customHeight="1">
      <c r="A180" s="6">
        <v>178</v>
      </c>
      <c r="B180" s="12">
        <f>INDEX!$B$5</f>
        <v>0</v>
      </c>
      <c r="C180" s="68"/>
      <c r="D180" s="68"/>
      <c r="E180" s="68"/>
      <c r="F180" s="69"/>
      <c r="G180" s="69"/>
      <c r="H180" s="70"/>
      <c r="I180" s="70"/>
      <c r="J180" s="72"/>
      <c r="K180" s="71"/>
      <c r="L180" s="80"/>
      <c r="M180" s="75"/>
    </row>
    <row r="181" spans="1:13" ht="64.5" customHeight="1">
      <c r="A181" s="6">
        <v>179</v>
      </c>
      <c r="B181" s="12">
        <f>INDEX!$B$5</f>
        <v>0</v>
      </c>
      <c r="C181" s="68"/>
      <c r="D181" s="68"/>
      <c r="E181" s="68"/>
      <c r="F181" s="69"/>
      <c r="G181" s="69"/>
      <c r="H181" s="70"/>
      <c r="I181" s="70"/>
      <c r="J181" s="72"/>
      <c r="K181" s="71"/>
      <c r="L181" s="80"/>
      <c r="M181" s="75"/>
    </row>
    <row r="182" spans="1:13" ht="64.5" customHeight="1">
      <c r="A182" s="6">
        <v>180</v>
      </c>
      <c r="B182" s="12">
        <f>INDEX!$B$5</f>
        <v>0</v>
      </c>
      <c r="C182" s="68"/>
      <c r="D182" s="68"/>
      <c r="E182" s="68"/>
      <c r="F182" s="69"/>
      <c r="G182" s="69"/>
      <c r="H182" s="70"/>
      <c r="I182" s="70"/>
      <c r="J182" s="72"/>
      <c r="K182" s="71"/>
      <c r="L182" s="80"/>
      <c r="M182" s="75"/>
    </row>
    <row r="183" spans="1:13" ht="64.5" customHeight="1">
      <c r="A183" s="6">
        <v>181</v>
      </c>
      <c r="B183" s="12">
        <f>INDEX!$B$5</f>
        <v>0</v>
      </c>
      <c r="C183" s="68"/>
      <c r="D183" s="68"/>
      <c r="E183" s="68"/>
      <c r="F183" s="69"/>
      <c r="G183" s="69"/>
      <c r="H183" s="70"/>
      <c r="I183" s="70"/>
      <c r="J183" s="72"/>
      <c r="K183" s="71"/>
      <c r="L183" s="80"/>
      <c r="M183" s="75"/>
    </row>
    <row r="184" spans="1:13" ht="64.5" customHeight="1">
      <c r="A184" s="6">
        <v>182</v>
      </c>
      <c r="B184" s="12">
        <f>INDEX!$B$5</f>
        <v>0</v>
      </c>
      <c r="C184" s="68"/>
      <c r="D184" s="68"/>
      <c r="E184" s="68"/>
      <c r="F184" s="69"/>
      <c r="G184" s="69"/>
      <c r="H184" s="70"/>
      <c r="I184" s="70"/>
      <c r="J184" s="72"/>
      <c r="K184" s="71"/>
      <c r="L184" s="80"/>
      <c r="M184" s="75"/>
    </row>
    <row r="185" spans="1:13" ht="64.5" customHeight="1">
      <c r="A185" s="6">
        <v>183</v>
      </c>
      <c r="B185" s="12">
        <f>INDEX!$B$5</f>
        <v>0</v>
      </c>
      <c r="C185" s="68"/>
      <c r="D185" s="68"/>
      <c r="E185" s="68"/>
      <c r="F185" s="69"/>
      <c r="G185" s="69"/>
      <c r="H185" s="70"/>
      <c r="I185" s="70"/>
      <c r="J185" s="72"/>
      <c r="K185" s="71"/>
      <c r="L185" s="80"/>
      <c r="M185" s="75"/>
    </row>
    <row r="186" spans="1:13" ht="64.5" customHeight="1">
      <c r="A186" s="6">
        <v>184</v>
      </c>
      <c r="B186" s="12">
        <f>INDEX!$B$5</f>
        <v>0</v>
      </c>
      <c r="C186" s="68"/>
      <c r="D186" s="68"/>
      <c r="E186" s="68"/>
      <c r="F186" s="69"/>
      <c r="G186" s="69"/>
      <c r="H186" s="70"/>
      <c r="I186" s="70"/>
      <c r="J186" s="72"/>
      <c r="K186" s="71"/>
      <c r="L186" s="80"/>
      <c r="M186" s="75"/>
    </row>
    <row r="187" spans="1:13" ht="64.5" customHeight="1">
      <c r="A187" s="6">
        <v>185</v>
      </c>
      <c r="B187" s="12">
        <f>INDEX!$B$5</f>
        <v>0</v>
      </c>
      <c r="C187" s="68"/>
      <c r="D187" s="68"/>
      <c r="E187" s="68"/>
      <c r="F187" s="69"/>
      <c r="G187" s="69"/>
      <c r="H187" s="70"/>
      <c r="I187" s="70"/>
      <c r="J187" s="72"/>
      <c r="K187" s="71"/>
      <c r="L187" s="80"/>
      <c r="M187" s="75"/>
    </row>
    <row r="188" spans="1:13" ht="64.5" customHeight="1">
      <c r="A188" s="6">
        <v>186</v>
      </c>
      <c r="B188" s="12">
        <f>INDEX!$B$5</f>
        <v>0</v>
      </c>
      <c r="C188" s="68"/>
      <c r="D188" s="68"/>
      <c r="E188" s="68"/>
      <c r="F188" s="69"/>
      <c r="G188" s="69"/>
      <c r="H188" s="70"/>
      <c r="I188" s="70"/>
      <c r="J188" s="72"/>
      <c r="K188" s="71"/>
      <c r="L188" s="80"/>
      <c r="M188" s="75"/>
    </row>
    <row r="189" spans="1:13" ht="64.5" customHeight="1">
      <c r="A189" s="6">
        <v>187</v>
      </c>
      <c r="B189" s="12">
        <f>INDEX!$B$5</f>
        <v>0</v>
      </c>
      <c r="C189" s="68"/>
      <c r="D189" s="68"/>
      <c r="E189" s="68"/>
      <c r="F189" s="69"/>
      <c r="G189" s="69"/>
      <c r="H189" s="70"/>
      <c r="I189" s="70"/>
      <c r="J189" s="72"/>
      <c r="K189" s="71"/>
      <c r="L189" s="80"/>
      <c r="M189" s="75"/>
    </row>
    <row r="190" spans="1:13" ht="64.5" customHeight="1">
      <c r="A190" s="6">
        <v>188</v>
      </c>
      <c r="B190" s="12">
        <f>INDEX!$B$5</f>
        <v>0</v>
      </c>
      <c r="C190" s="68"/>
      <c r="D190" s="68"/>
      <c r="E190" s="68"/>
      <c r="F190" s="69"/>
      <c r="G190" s="69"/>
      <c r="H190" s="70"/>
      <c r="I190" s="70"/>
      <c r="J190" s="72"/>
      <c r="K190" s="71"/>
      <c r="L190" s="80"/>
      <c r="M190" s="75"/>
    </row>
    <row r="191" spans="1:13" ht="64.5" customHeight="1">
      <c r="A191" s="6">
        <v>189</v>
      </c>
      <c r="B191" s="12">
        <f>INDEX!$B$5</f>
        <v>0</v>
      </c>
      <c r="C191" s="68"/>
      <c r="D191" s="68"/>
      <c r="E191" s="68"/>
      <c r="F191" s="69"/>
      <c r="G191" s="69"/>
      <c r="H191" s="70"/>
      <c r="I191" s="70"/>
      <c r="J191" s="72"/>
      <c r="K191" s="71"/>
      <c r="L191" s="80"/>
      <c r="M191" s="75"/>
    </row>
    <row r="192" spans="1:13" ht="64.5" customHeight="1">
      <c r="A192" s="6">
        <v>190</v>
      </c>
      <c r="B192" s="12">
        <f>INDEX!$B$5</f>
        <v>0</v>
      </c>
      <c r="C192" s="68"/>
      <c r="D192" s="68"/>
      <c r="E192" s="68"/>
      <c r="F192" s="69"/>
      <c r="G192" s="69"/>
      <c r="H192" s="70"/>
      <c r="I192" s="70"/>
      <c r="J192" s="72"/>
      <c r="K192" s="71"/>
      <c r="L192" s="80"/>
      <c r="M192" s="75"/>
    </row>
    <row r="193" spans="1:13" ht="64.5" customHeight="1">
      <c r="A193" s="6">
        <v>191</v>
      </c>
      <c r="B193" s="12">
        <f>INDEX!$B$5</f>
        <v>0</v>
      </c>
      <c r="C193" s="68"/>
      <c r="D193" s="68"/>
      <c r="E193" s="68"/>
      <c r="F193" s="69"/>
      <c r="G193" s="69"/>
      <c r="H193" s="70"/>
      <c r="I193" s="70"/>
      <c r="J193" s="72"/>
      <c r="K193" s="71"/>
      <c r="L193" s="80"/>
      <c r="M193" s="75"/>
    </row>
    <row r="194" spans="1:13" ht="64.5" customHeight="1">
      <c r="A194" s="6">
        <v>192</v>
      </c>
      <c r="B194" s="12">
        <f>INDEX!$B$5</f>
        <v>0</v>
      </c>
      <c r="C194" s="68"/>
      <c r="D194" s="68"/>
      <c r="E194" s="68"/>
      <c r="F194" s="69"/>
      <c r="G194" s="69"/>
      <c r="H194" s="70"/>
      <c r="I194" s="70"/>
      <c r="J194" s="72"/>
      <c r="K194" s="71"/>
      <c r="L194" s="80"/>
      <c r="M194" s="75"/>
    </row>
    <row r="195" spans="1:13" ht="64.5" customHeight="1">
      <c r="A195" s="6">
        <v>193</v>
      </c>
      <c r="B195" s="12">
        <f>INDEX!$B$5</f>
        <v>0</v>
      </c>
      <c r="C195" s="68"/>
      <c r="D195" s="68"/>
      <c r="E195" s="68"/>
      <c r="F195" s="69"/>
      <c r="G195" s="69"/>
      <c r="H195" s="70"/>
      <c r="I195" s="70"/>
      <c r="J195" s="72"/>
      <c r="K195" s="71"/>
      <c r="L195" s="80"/>
      <c r="M195" s="75"/>
    </row>
    <row r="196" spans="1:13" ht="64.5" customHeight="1">
      <c r="A196" s="6">
        <v>194</v>
      </c>
      <c r="B196" s="12">
        <f>INDEX!$B$5</f>
        <v>0</v>
      </c>
      <c r="C196" s="68"/>
      <c r="D196" s="68"/>
      <c r="E196" s="68"/>
      <c r="F196" s="69"/>
      <c r="G196" s="69"/>
      <c r="H196" s="70"/>
      <c r="I196" s="70"/>
      <c r="J196" s="72"/>
      <c r="K196" s="71"/>
      <c r="L196" s="80"/>
      <c r="M196" s="75"/>
    </row>
    <row r="197" spans="1:13" ht="64.5" customHeight="1">
      <c r="A197" s="6">
        <v>195</v>
      </c>
      <c r="B197" s="12">
        <f>INDEX!$B$5</f>
        <v>0</v>
      </c>
      <c r="C197" s="68"/>
      <c r="D197" s="68"/>
      <c r="E197" s="68"/>
      <c r="F197" s="69"/>
      <c r="G197" s="69"/>
      <c r="H197" s="70"/>
      <c r="I197" s="70"/>
      <c r="J197" s="72"/>
      <c r="K197" s="71"/>
      <c r="L197" s="80"/>
      <c r="M197" s="75"/>
    </row>
    <row r="198" spans="1:13" ht="64.5" customHeight="1">
      <c r="A198" s="6">
        <v>196</v>
      </c>
      <c r="B198" s="12">
        <f>INDEX!$B$5</f>
        <v>0</v>
      </c>
      <c r="C198" s="68"/>
      <c r="D198" s="68"/>
      <c r="E198" s="68"/>
      <c r="F198" s="69"/>
      <c r="G198" s="69"/>
      <c r="H198" s="70"/>
      <c r="I198" s="70"/>
      <c r="J198" s="72"/>
      <c r="K198" s="71"/>
      <c r="L198" s="80"/>
      <c r="M198" s="75"/>
    </row>
    <row r="199" spans="1:13" ht="64.5" customHeight="1">
      <c r="A199" s="6">
        <v>197</v>
      </c>
      <c r="B199" s="12">
        <f>INDEX!$B$5</f>
        <v>0</v>
      </c>
      <c r="C199" s="68"/>
      <c r="D199" s="68"/>
      <c r="E199" s="68"/>
      <c r="F199" s="69"/>
      <c r="G199" s="69"/>
      <c r="H199" s="70"/>
      <c r="I199" s="70"/>
      <c r="J199" s="72"/>
      <c r="K199" s="71"/>
      <c r="L199" s="80"/>
      <c r="M199" s="75"/>
    </row>
    <row r="200" spans="1:13" ht="64.5" customHeight="1">
      <c r="A200" s="6">
        <v>198</v>
      </c>
      <c r="B200" s="12">
        <f>INDEX!$B$5</f>
        <v>0</v>
      </c>
      <c r="C200" s="68"/>
      <c r="D200" s="68"/>
      <c r="E200" s="68"/>
      <c r="F200" s="69"/>
      <c r="G200" s="69"/>
      <c r="H200" s="70"/>
      <c r="I200" s="70"/>
      <c r="J200" s="72"/>
      <c r="K200" s="71"/>
      <c r="L200" s="80"/>
      <c r="M200" s="75"/>
    </row>
    <row r="201" spans="1:13" ht="64.5" customHeight="1">
      <c r="A201" s="6">
        <v>199</v>
      </c>
      <c r="B201" s="12">
        <f>INDEX!$B$5</f>
        <v>0</v>
      </c>
      <c r="C201" s="68"/>
      <c r="D201" s="68"/>
      <c r="E201" s="68"/>
      <c r="F201" s="69"/>
      <c r="G201" s="69"/>
      <c r="H201" s="70"/>
      <c r="I201" s="70"/>
      <c r="J201" s="72"/>
      <c r="K201" s="71"/>
      <c r="L201" s="80"/>
      <c r="M201" s="75"/>
    </row>
    <row r="202" spans="1:13" ht="64.5" customHeight="1">
      <c r="A202" s="6">
        <v>200</v>
      </c>
      <c r="B202" s="12">
        <f>INDEX!$B$5</f>
        <v>0</v>
      </c>
      <c r="C202" s="68"/>
      <c r="D202" s="68"/>
      <c r="E202" s="68"/>
      <c r="F202" s="69"/>
      <c r="G202" s="69"/>
      <c r="H202" s="70"/>
      <c r="I202" s="70"/>
      <c r="J202" s="72"/>
      <c r="K202" s="71"/>
      <c r="L202" s="80"/>
      <c r="M202" s="75"/>
    </row>
    <row r="203" spans="1:13" ht="64.5" customHeight="1">
      <c r="A203" s="6">
        <v>201</v>
      </c>
      <c r="B203" s="12">
        <f>INDEX!$B$5</f>
        <v>0</v>
      </c>
      <c r="C203" s="68"/>
      <c r="D203" s="68"/>
      <c r="E203" s="68"/>
      <c r="F203" s="69"/>
      <c r="G203" s="69"/>
      <c r="H203" s="70"/>
      <c r="I203" s="70"/>
      <c r="J203" s="72"/>
      <c r="K203" s="71"/>
      <c r="L203" s="80"/>
      <c r="M203" s="75"/>
    </row>
    <row r="204" spans="1:13" ht="64.5" customHeight="1">
      <c r="A204" s="6">
        <v>202</v>
      </c>
      <c r="B204" s="12">
        <f>INDEX!$B$5</f>
        <v>0</v>
      </c>
      <c r="C204" s="68"/>
      <c r="D204" s="68"/>
      <c r="E204" s="68"/>
      <c r="F204" s="69"/>
      <c r="G204" s="69"/>
      <c r="H204" s="70"/>
      <c r="I204" s="70"/>
      <c r="J204" s="72"/>
      <c r="K204" s="71"/>
      <c r="L204" s="80"/>
      <c r="M204" s="75"/>
    </row>
    <row r="205" spans="1:13" ht="64.5" customHeight="1">
      <c r="A205" s="6">
        <v>203</v>
      </c>
      <c r="B205" s="12">
        <f>INDEX!$B$5</f>
        <v>0</v>
      </c>
      <c r="C205" s="68"/>
      <c r="D205" s="68"/>
      <c r="E205" s="68"/>
      <c r="F205" s="69"/>
      <c r="G205" s="69"/>
      <c r="H205" s="70"/>
      <c r="I205" s="70"/>
      <c r="J205" s="72"/>
      <c r="K205" s="71"/>
      <c r="L205" s="80"/>
      <c r="M205" s="75"/>
    </row>
    <row r="206" spans="1:13" ht="64.5" customHeight="1">
      <c r="A206" s="6">
        <v>204</v>
      </c>
      <c r="B206" s="12">
        <f>INDEX!$B$5</f>
        <v>0</v>
      </c>
      <c r="C206" s="68"/>
      <c r="D206" s="68"/>
      <c r="E206" s="68"/>
      <c r="F206" s="69"/>
      <c r="G206" s="69"/>
      <c r="H206" s="70"/>
      <c r="I206" s="70"/>
      <c r="J206" s="72"/>
      <c r="K206" s="71"/>
      <c r="L206" s="80"/>
      <c r="M206" s="75"/>
    </row>
    <row r="207" spans="1:13" ht="64.5" customHeight="1">
      <c r="A207" s="6">
        <v>205</v>
      </c>
      <c r="B207" s="12">
        <f>INDEX!$B$5</f>
        <v>0</v>
      </c>
      <c r="C207" s="68"/>
      <c r="D207" s="68"/>
      <c r="E207" s="68"/>
      <c r="F207" s="69"/>
      <c r="G207" s="69"/>
      <c r="H207" s="70"/>
      <c r="I207" s="70"/>
      <c r="J207" s="72"/>
      <c r="K207" s="71"/>
      <c r="L207" s="80"/>
      <c r="M207" s="75"/>
    </row>
    <row r="208" spans="1:13" ht="64.5" customHeight="1">
      <c r="A208" s="6">
        <v>206</v>
      </c>
      <c r="B208" s="12">
        <f>INDEX!$B$5</f>
        <v>0</v>
      </c>
      <c r="C208" s="68"/>
      <c r="D208" s="68"/>
      <c r="E208" s="68"/>
      <c r="F208" s="69"/>
      <c r="G208" s="69"/>
      <c r="H208" s="70"/>
      <c r="I208" s="70"/>
      <c r="J208" s="72"/>
      <c r="K208" s="71"/>
      <c r="L208" s="80"/>
      <c r="M208" s="75"/>
    </row>
    <row r="209" spans="1:13" ht="64.5" customHeight="1">
      <c r="A209" s="6">
        <v>207</v>
      </c>
      <c r="B209" s="12">
        <f>INDEX!$B$5</f>
        <v>0</v>
      </c>
      <c r="C209" s="68"/>
      <c r="D209" s="68"/>
      <c r="E209" s="68"/>
      <c r="F209" s="69"/>
      <c r="G209" s="69"/>
      <c r="H209" s="70"/>
      <c r="I209" s="70"/>
      <c r="J209" s="72"/>
      <c r="K209" s="71"/>
      <c r="L209" s="80"/>
      <c r="M209" s="75"/>
    </row>
    <row r="210" spans="1:13" ht="64.5" customHeight="1">
      <c r="A210" s="6">
        <v>208</v>
      </c>
      <c r="B210" s="12">
        <f>INDEX!$B$5</f>
        <v>0</v>
      </c>
      <c r="C210" s="68"/>
      <c r="D210" s="68"/>
      <c r="E210" s="68"/>
      <c r="F210" s="69"/>
      <c r="G210" s="69"/>
      <c r="H210" s="70"/>
      <c r="I210" s="70"/>
      <c r="J210" s="72"/>
      <c r="K210" s="71"/>
      <c r="L210" s="80"/>
      <c r="M210" s="75"/>
    </row>
    <row r="211" spans="1:13" ht="64.5" customHeight="1">
      <c r="A211" s="6">
        <v>209</v>
      </c>
      <c r="B211" s="12">
        <f>INDEX!$B$5</f>
        <v>0</v>
      </c>
      <c r="C211" s="68"/>
      <c r="D211" s="68"/>
      <c r="E211" s="68"/>
      <c r="F211" s="69"/>
      <c r="G211" s="69"/>
      <c r="H211" s="70"/>
      <c r="I211" s="70"/>
      <c r="J211" s="72"/>
      <c r="K211" s="71"/>
      <c r="L211" s="80"/>
      <c r="M211" s="75"/>
    </row>
    <row r="212" spans="1:13" ht="64.5" customHeight="1">
      <c r="A212" s="6">
        <v>210</v>
      </c>
      <c r="B212" s="12">
        <f>INDEX!$B$5</f>
        <v>0</v>
      </c>
      <c r="C212" s="68"/>
      <c r="D212" s="68"/>
      <c r="E212" s="68"/>
      <c r="F212" s="69"/>
      <c r="G212" s="69"/>
      <c r="H212" s="70"/>
      <c r="I212" s="70"/>
      <c r="J212" s="72"/>
      <c r="K212" s="71"/>
      <c r="L212" s="80"/>
      <c r="M212" s="75"/>
    </row>
    <row r="213" spans="1:13" ht="64.5" customHeight="1">
      <c r="A213" s="6">
        <v>211</v>
      </c>
      <c r="B213" s="12">
        <f>INDEX!$B$5</f>
        <v>0</v>
      </c>
      <c r="C213" s="68"/>
      <c r="D213" s="68"/>
      <c r="E213" s="68"/>
      <c r="F213" s="69"/>
      <c r="G213" s="69"/>
      <c r="H213" s="70"/>
      <c r="I213" s="70"/>
      <c r="J213" s="72"/>
      <c r="K213" s="71"/>
      <c r="L213" s="80"/>
      <c r="M213" s="75"/>
    </row>
    <row r="214" spans="1:13" ht="64.5" customHeight="1">
      <c r="A214" s="6">
        <v>212</v>
      </c>
      <c r="B214" s="12">
        <f>INDEX!$B$5</f>
        <v>0</v>
      </c>
      <c r="C214" s="68"/>
      <c r="D214" s="68"/>
      <c r="E214" s="68"/>
      <c r="F214" s="69"/>
      <c r="G214" s="69"/>
      <c r="H214" s="70"/>
      <c r="I214" s="70"/>
      <c r="J214" s="72"/>
      <c r="K214" s="71"/>
      <c r="L214" s="80"/>
      <c r="M214" s="75"/>
    </row>
    <row r="215" spans="1:13" ht="64.5" customHeight="1">
      <c r="A215" s="6">
        <v>213</v>
      </c>
      <c r="B215" s="12">
        <f>INDEX!$B$5</f>
        <v>0</v>
      </c>
      <c r="C215" s="68"/>
      <c r="D215" s="68"/>
      <c r="E215" s="68"/>
      <c r="F215" s="69"/>
      <c r="G215" s="69"/>
      <c r="H215" s="70"/>
      <c r="I215" s="70"/>
      <c r="J215" s="72"/>
      <c r="K215" s="71"/>
      <c r="L215" s="80"/>
      <c r="M215" s="75"/>
    </row>
    <row r="216" spans="1:13" ht="64.5" customHeight="1">
      <c r="A216" s="6">
        <v>214</v>
      </c>
      <c r="B216" s="12">
        <f>INDEX!$B$5</f>
        <v>0</v>
      </c>
      <c r="C216" s="68"/>
      <c r="D216" s="68"/>
      <c r="E216" s="68"/>
      <c r="F216" s="69"/>
      <c r="G216" s="69"/>
      <c r="H216" s="70"/>
      <c r="I216" s="70"/>
      <c r="J216" s="72"/>
      <c r="K216" s="71"/>
      <c r="L216" s="80"/>
      <c r="M216" s="75"/>
    </row>
    <row r="217" spans="1:13" ht="64.5" customHeight="1">
      <c r="A217" s="6">
        <v>215</v>
      </c>
      <c r="B217" s="12">
        <f>INDEX!$B$5</f>
        <v>0</v>
      </c>
      <c r="C217" s="68"/>
      <c r="D217" s="68"/>
      <c r="E217" s="68"/>
      <c r="F217" s="69"/>
      <c r="G217" s="69"/>
      <c r="H217" s="70"/>
      <c r="I217" s="70"/>
      <c r="J217" s="72"/>
      <c r="K217" s="71"/>
      <c r="L217" s="80"/>
      <c r="M217" s="75"/>
    </row>
    <row r="218" spans="1:13" ht="64.5" customHeight="1">
      <c r="A218" s="6">
        <v>216</v>
      </c>
      <c r="B218" s="12">
        <f>INDEX!$B$5</f>
        <v>0</v>
      </c>
      <c r="C218" s="68"/>
      <c r="D218" s="68"/>
      <c r="E218" s="68"/>
      <c r="F218" s="69"/>
      <c r="G218" s="69"/>
      <c r="H218" s="70"/>
      <c r="I218" s="70"/>
      <c r="J218" s="72"/>
      <c r="K218" s="71"/>
      <c r="L218" s="80"/>
      <c r="M218" s="75"/>
    </row>
    <row r="219" spans="1:13" ht="64.5" customHeight="1">
      <c r="A219" s="6">
        <v>217</v>
      </c>
      <c r="B219" s="12">
        <f>INDEX!$B$5</f>
        <v>0</v>
      </c>
      <c r="C219" s="68"/>
      <c r="D219" s="68"/>
      <c r="E219" s="68"/>
      <c r="F219" s="69"/>
      <c r="G219" s="69"/>
      <c r="H219" s="70"/>
      <c r="I219" s="70"/>
      <c r="J219" s="72"/>
      <c r="K219" s="71"/>
      <c r="L219" s="80"/>
      <c r="M219" s="75"/>
    </row>
    <row r="220" spans="1:13" ht="64.5" customHeight="1">
      <c r="A220" s="6">
        <v>218</v>
      </c>
      <c r="B220" s="12">
        <f>INDEX!$B$5</f>
        <v>0</v>
      </c>
      <c r="C220" s="68"/>
      <c r="D220" s="68"/>
      <c r="E220" s="68"/>
      <c r="F220" s="69"/>
      <c r="G220" s="69"/>
      <c r="H220" s="70"/>
      <c r="I220" s="70"/>
      <c r="J220" s="72"/>
      <c r="K220" s="71"/>
      <c r="L220" s="80"/>
      <c r="M220" s="75"/>
    </row>
    <row r="221" spans="1:13" ht="64.5" customHeight="1">
      <c r="A221" s="6">
        <v>219</v>
      </c>
      <c r="B221" s="12">
        <f>INDEX!$B$5</f>
        <v>0</v>
      </c>
      <c r="C221" s="68"/>
      <c r="D221" s="68"/>
      <c r="E221" s="68"/>
      <c r="F221" s="69"/>
      <c r="G221" s="69"/>
      <c r="H221" s="70"/>
      <c r="I221" s="70"/>
      <c r="J221" s="72"/>
      <c r="K221" s="71"/>
      <c r="L221" s="80"/>
      <c r="M221" s="75"/>
    </row>
    <row r="222" spans="1:13" ht="64.5" customHeight="1">
      <c r="A222" s="6">
        <v>220</v>
      </c>
      <c r="B222" s="12">
        <f>INDEX!$B$5</f>
        <v>0</v>
      </c>
      <c r="C222" s="68"/>
      <c r="D222" s="68"/>
      <c r="E222" s="68"/>
      <c r="F222" s="69"/>
      <c r="G222" s="69"/>
      <c r="H222" s="70"/>
      <c r="I222" s="70"/>
      <c r="J222" s="72"/>
      <c r="K222" s="71"/>
      <c r="L222" s="80"/>
      <c r="M222" s="75"/>
    </row>
    <row r="223" spans="1:13" ht="64.5" customHeight="1">
      <c r="A223" s="6">
        <v>221</v>
      </c>
      <c r="B223" s="12">
        <f>INDEX!$B$5</f>
        <v>0</v>
      </c>
      <c r="C223" s="68"/>
      <c r="D223" s="68"/>
      <c r="E223" s="68"/>
      <c r="F223" s="69"/>
      <c r="G223" s="69"/>
      <c r="H223" s="70"/>
      <c r="I223" s="70"/>
      <c r="J223" s="72"/>
      <c r="K223" s="71"/>
      <c r="L223" s="80"/>
      <c r="M223" s="75"/>
    </row>
    <row r="224" spans="1:13" ht="64.5" customHeight="1">
      <c r="A224" s="6">
        <v>222</v>
      </c>
      <c r="B224" s="12">
        <f>INDEX!$B$5</f>
        <v>0</v>
      </c>
      <c r="C224" s="68"/>
      <c r="D224" s="68"/>
      <c r="E224" s="68"/>
      <c r="F224" s="69"/>
      <c r="G224" s="69"/>
      <c r="H224" s="70"/>
      <c r="I224" s="70"/>
      <c r="J224" s="72"/>
      <c r="K224" s="71"/>
      <c r="L224" s="80"/>
      <c r="M224" s="75"/>
    </row>
    <row r="225" spans="1:13" ht="64.5" customHeight="1">
      <c r="A225" s="6">
        <v>223</v>
      </c>
      <c r="B225" s="12">
        <f>INDEX!$B$5</f>
        <v>0</v>
      </c>
      <c r="C225" s="68"/>
      <c r="D225" s="68"/>
      <c r="E225" s="68"/>
      <c r="F225" s="69"/>
      <c r="G225" s="69"/>
      <c r="H225" s="70"/>
      <c r="I225" s="70"/>
      <c r="J225" s="72"/>
      <c r="K225" s="71"/>
      <c r="L225" s="80"/>
      <c r="M225" s="75"/>
    </row>
    <row r="226" spans="1:13" ht="64.5" customHeight="1">
      <c r="A226" s="6">
        <v>224</v>
      </c>
      <c r="B226" s="12">
        <f>INDEX!$B$5</f>
        <v>0</v>
      </c>
      <c r="C226" s="68"/>
      <c r="D226" s="68"/>
      <c r="E226" s="68"/>
      <c r="F226" s="69"/>
      <c r="G226" s="69"/>
      <c r="H226" s="70"/>
      <c r="I226" s="70"/>
      <c r="J226" s="72"/>
      <c r="K226" s="71"/>
      <c r="L226" s="80"/>
      <c r="M226" s="75"/>
    </row>
    <row r="227" spans="1:13" ht="64.5" customHeight="1">
      <c r="A227" s="6">
        <v>225</v>
      </c>
      <c r="B227" s="12">
        <f>INDEX!$B$5</f>
        <v>0</v>
      </c>
      <c r="C227" s="68"/>
      <c r="D227" s="68"/>
      <c r="E227" s="68"/>
      <c r="F227" s="69"/>
      <c r="G227" s="69"/>
      <c r="H227" s="70"/>
      <c r="I227" s="70"/>
      <c r="J227" s="72"/>
      <c r="K227" s="71"/>
      <c r="L227" s="80"/>
      <c r="M227" s="75"/>
    </row>
    <row r="228" spans="1:13" ht="64.5" customHeight="1">
      <c r="A228" s="6">
        <v>226</v>
      </c>
      <c r="B228" s="12">
        <f>INDEX!$B$5</f>
        <v>0</v>
      </c>
      <c r="C228" s="68"/>
      <c r="D228" s="68"/>
      <c r="E228" s="68"/>
      <c r="F228" s="69"/>
      <c r="G228" s="69"/>
      <c r="H228" s="70"/>
      <c r="I228" s="70"/>
      <c r="J228" s="72"/>
      <c r="K228" s="71"/>
      <c r="L228" s="80"/>
      <c r="M228" s="75"/>
    </row>
    <row r="229" spans="1:13" ht="64.5" customHeight="1">
      <c r="A229" s="6">
        <v>227</v>
      </c>
      <c r="B229" s="12">
        <f>INDEX!$B$5</f>
        <v>0</v>
      </c>
      <c r="C229" s="68"/>
      <c r="D229" s="68"/>
      <c r="E229" s="68"/>
      <c r="F229" s="69"/>
      <c r="G229" s="69"/>
      <c r="H229" s="70"/>
      <c r="I229" s="70"/>
      <c r="J229" s="72"/>
      <c r="K229" s="71"/>
      <c r="L229" s="80"/>
      <c r="M229" s="75"/>
    </row>
    <row r="230" spans="1:13" ht="64.5" customHeight="1">
      <c r="A230" s="6">
        <v>228</v>
      </c>
      <c r="B230" s="12">
        <f>INDEX!$B$5</f>
        <v>0</v>
      </c>
      <c r="C230" s="68"/>
      <c r="D230" s="68"/>
      <c r="E230" s="68"/>
      <c r="F230" s="69"/>
      <c r="G230" s="69"/>
      <c r="H230" s="70"/>
      <c r="I230" s="70"/>
      <c r="J230" s="72"/>
      <c r="K230" s="71"/>
      <c r="L230" s="80"/>
      <c r="M230" s="75"/>
    </row>
    <row r="231" spans="1:13" ht="64.5" customHeight="1">
      <c r="A231" s="6">
        <v>229</v>
      </c>
      <c r="B231" s="12">
        <f>INDEX!$B$5</f>
        <v>0</v>
      </c>
      <c r="C231" s="68"/>
      <c r="D231" s="68"/>
      <c r="E231" s="68"/>
      <c r="F231" s="69"/>
      <c r="G231" s="69"/>
      <c r="H231" s="70"/>
      <c r="I231" s="70"/>
      <c r="J231" s="72"/>
      <c r="K231" s="71"/>
      <c r="L231" s="80"/>
      <c r="M231" s="75"/>
    </row>
    <row r="232" spans="1:13" ht="64.5" customHeight="1">
      <c r="A232" s="6">
        <v>230</v>
      </c>
      <c r="B232" s="12">
        <f>INDEX!$B$5</f>
        <v>0</v>
      </c>
      <c r="C232" s="68"/>
      <c r="D232" s="68"/>
      <c r="E232" s="68"/>
      <c r="F232" s="69"/>
      <c r="G232" s="69"/>
      <c r="H232" s="70"/>
      <c r="I232" s="70"/>
      <c r="J232" s="72"/>
      <c r="K232" s="71"/>
      <c r="L232" s="80"/>
      <c r="M232" s="75"/>
    </row>
    <row r="233" spans="1:13" ht="64.5" customHeight="1">
      <c r="A233" s="6">
        <v>231</v>
      </c>
      <c r="B233" s="12">
        <f>INDEX!$B$5</f>
        <v>0</v>
      </c>
      <c r="C233" s="68"/>
      <c r="D233" s="68"/>
      <c r="E233" s="68"/>
      <c r="F233" s="69"/>
      <c r="G233" s="69"/>
      <c r="H233" s="70"/>
      <c r="I233" s="70"/>
      <c r="J233" s="72"/>
      <c r="K233" s="71"/>
      <c r="L233" s="80"/>
      <c r="M233" s="75"/>
    </row>
    <row r="234" spans="1:13" ht="64.5" customHeight="1">
      <c r="A234" s="6">
        <v>232</v>
      </c>
      <c r="B234" s="12">
        <f>INDEX!$B$5</f>
        <v>0</v>
      </c>
      <c r="C234" s="68"/>
      <c r="D234" s="68"/>
      <c r="E234" s="68"/>
      <c r="F234" s="69"/>
      <c r="G234" s="69"/>
      <c r="H234" s="70"/>
      <c r="I234" s="70"/>
      <c r="J234" s="72"/>
      <c r="K234" s="71"/>
      <c r="L234" s="80"/>
      <c r="M234" s="75"/>
    </row>
    <row r="235" spans="1:13" ht="64.5" customHeight="1">
      <c r="A235" s="6">
        <v>233</v>
      </c>
      <c r="B235" s="12">
        <f>INDEX!$B$5</f>
        <v>0</v>
      </c>
      <c r="C235" s="68"/>
      <c r="D235" s="68"/>
      <c r="E235" s="68"/>
      <c r="F235" s="69"/>
      <c r="G235" s="69"/>
      <c r="H235" s="70"/>
      <c r="I235" s="70"/>
      <c r="J235" s="72"/>
      <c r="K235" s="71"/>
      <c r="L235" s="80"/>
      <c r="M235" s="75"/>
    </row>
    <row r="236" spans="1:13" ht="64.5" customHeight="1">
      <c r="A236" s="6">
        <v>234</v>
      </c>
      <c r="B236" s="12">
        <f>INDEX!$B$5</f>
        <v>0</v>
      </c>
      <c r="C236" s="68"/>
      <c r="D236" s="68"/>
      <c r="E236" s="68"/>
      <c r="F236" s="69"/>
      <c r="G236" s="69"/>
      <c r="H236" s="70"/>
      <c r="I236" s="70"/>
      <c r="J236" s="72"/>
      <c r="K236" s="71"/>
      <c r="L236" s="80"/>
      <c r="M236" s="75"/>
    </row>
    <row r="237" spans="1:13" ht="64.5" customHeight="1">
      <c r="A237" s="6">
        <v>235</v>
      </c>
      <c r="B237" s="12">
        <f>INDEX!$B$5</f>
        <v>0</v>
      </c>
      <c r="C237" s="68"/>
      <c r="D237" s="68"/>
      <c r="E237" s="68"/>
      <c r="F237" s="69"/>
      <c r="G237" s="69"/>
      <c r="H237" s="70"/>
      <c r="I237" s="70"/>
      <c r="J237" s="72"/>
      <c r="K237" s="71"/>
      <c r="L237" s="80"/>
      <c r="M237" s="75"/>
    </row>
    <row r="238" spans="1:13" ht="64.5" customHeight="1">
      <c r="A238" s="6">
        <v>236</v>
      </c>
      <c r="B238" s="12">
        <f>INDEX!$B$5</f>
        <v>0</v>
      </c>
      <c r="C238" s="68"/>
      <c r="D238" s="68"/>
      <c r="E238" s="68"/>
      <c r="F238" s="69"/>
      <c r="G238" s="69"/>
      <c r="H238" s="70"/>
      <c r="I238" s="70"/>
      <c r="J238" s="72"/>
      <c r="K238" s="71"/>
      <c r="L238" s="80"/>
      <c r="M238" s="75"/>
    </row>
    <row r="239" spans="1:13" ht="64.5" customHeight="1">
      <c r="A239" s="6">
        <v>237</v>
      </c>
      <c r="B239" s="12">
        <f>INDEX!$B$5</f>
        <v>0</v>
      </c>
      <c r="C239" s="68"/>
      <c r="D239" s="68"/>
      <c r="E239" s="68"/>
      <c r="F239" s="69"/>
      <c r="G239" s="69"/>
      <c r="H239" s="70"/>
      <c r="I239" s="70"/>
      <c r="J239" s="72"/>
      <c r="K239" s="71"/>
      <c r="L239" s="80"/>
      <c r="M239" s="75"/>
    </row>
    <row r="240" spans="1:13" ht="64.5" customHeight="1">
      <c r="A240" s="6">
        <v>238</v>
      </c>
      <c r="B240" s="12">
        <f>INDEX!$B$5</f>
        <v>0</v>
      </c>
      <c r="C240" s="68"/>
      <c r="D240" s="68"/>
      <c r="E240" s="68"/>
      <c r="F240" s="69"/>
      <c r="G240" s="69"/>
      <c r="H240" s="70"/>
      <c r="I240" s="70"/>
      <c r="J240" s="72"/>
      <c r="K240" s="71"/>
      <c r="L240" s="80"/>
      <c r="M240" s="75"/>
    </row>
    <row r="241" spans="1:13" ht="64.5" customHeight="1">
      <c r="A241" s="6">
        <v>239</v>
      </c>
      <c r="B241" s="12">
        <f>INDEX!$B$5</f>
        <v>0</v>
      </c>
      <c r="C241" s="68"/>
      <c r="D241" s="68"/>
      <c r="E241" s="68"/>
      <c r="F241" s="69"/>
      <c r="G241" s="69"/>
      <c r="H241" s="70"/>
      <c r="I241" s="70"/>
      <c r="J241" s="72"/>
      <c r="K241" s="71"/>
      <c r="L241" s="80"/>
      <c r="M241" s="75"/>
    </row>
    <row r="242" spans="1:13" ht="64.5" customHeight="1">
      <c r="A242" s="6">
        <v>240</v>
      </c>
      <c r="B242" s="12">
        <f>INDEX!$B$5</f>
        <v>0</v>
      </c>
      <c r="C242" s="68"/>
      <c r="D242" s="68"/>
      <c r="E242" s="68"/>
      <c r="F242" s="69"/>
      <c r="G242" s="69"/>
      <c r="H242" s="70"/>
      <c r="I242" s="70"/>
      <c r="J242" s="72"/>
      <c r="K242" s="71"/>
      <c r="L242" s="80"/>
      <c r="M242" s="75"/>
    </row>
    <row r="243" spans="1:13" ht="64.5" customHeight="1">
      <c r="A243" s="6">
        <v>241</v>
      </c>
      <c r="B243" s="12">
        <f>INDEX!$B$5</f>
        <v>0</v>
      </c>
      <c r="C243" s="68"/>
      <c r="D243" s="68"/>
      <c r="E243" s="68"/>
      <c r="F243" s="69"/>
      <c r="G243" s="69"/>
      <c r="H243" s="70"/>
      <c r="I243" s="70"/>
      <c r="J243" s="72"/>
      <c r="K243" s="71"/>
      <c r="L243" s="80"/>
      <c r="M243" s="75"/>
    </row>
    <row r="244" spans="1:13" ht="64.5" customHeight="1">
      <c r="A244" s="6">
        <v>242</v>
      </c>
      <c r="B244" s="12">
        <f>INDEX!$B$5</f>
        <v>0</v>
      </c>
      <c r="C244" s="68"/>
      <c r="D244" s="68"/>
      <c r="E244" s="68"/>
      <c r="F244" s="69"/>
      <c r="G244" s="69"/>
      <c r="H244" s="70"/>
      <c r="I244" s="70"/>
      <c r="J244" s="72"/>
      <c r="K244" s="71"/>
      <c r="L244" s="80"/>
      <c r="M244" s="75"/>
    </row>
    <row r="245" spans="1:13" ht="64.5" customHeight="1">
      <c r="A245" s="6">
        <v>243</v>
      </c>
      <c r="B245" s="12">
        <f>INDEX!$B$5</f>
        <v>0</v>
      </c>
      <c r="C245" s="68"/>
      <c r="D245" s="68"/>
      <c r="E245" s="68"/>
      <c r="F245" s="69"/>
      <c r="G245" s="69"/>
      <c r="H245" s="70"/>
      <c r="I245" s="70"/>
      <c r="J245" s="72"/>
      <c r="K245" s="71"/>
      <c r="L245" s="80"/>
      <c r="M245" s="75"/>
    </row>
    <row r="246" spans="1:13" ht="64.5" customHeight="1">
      <c r="A246" s="6">
        <v>244</v>
      </c>
      <c r="B246" s="12">
        <f>INDEX!$B$5</f>
        <v>0</v>
      </c>
      <c r="C246" s="68"/>
      <c r="D246" s="68"/>
      <c r="E246" s="68"/>
      <c r="F246" s="69"/>
      <c r="G246" s="69"/>
      <c r="H246" s="70"/>
      <c r="I246" s="70"/>
      <c r="J246" s="72"/>
      <c r="K246" s="71"/>
      <c r="L246" s="80"/>
      <c r="M246" s="75"/>
    </row>
    <row r="247" spans="1:13" ht="64.5" customHeight="1">
      <c r="A247" s="6">
        <v>245</v>
      </c>
      <c r="B247" s="12">
        <f>INDEX!$B$5</f>
        <v>0</v>
      </c>
      <c r="C247" s="68"/>
      <c r="D247" s="68"/>
      <c r="E247" s="68"/>
      <c r="F247" s="69"/>
      <c r="G247" s="69"/>
      <c r="H247" s="70"/>
      <c r="I247" s="70"/>
      <c r="J247" s="72"/>
      <c r="K247" s="71"/>
      <c r="L247" s="80"/>
      <c r="M247" s="75"/>
    </row>
    <row r="248" spans="1:13" ht="64.5" customHeight="1">
      <c r="A248" s="6">
        <v>246</v>
      </c>
      <c r="B248" s="12">
        <f>INDEX!$B$5</f>
        <v>0</v>
      </c>
      <c r="C248" s="68"/>
      <c r="D248" s="68"/>
      <c r="E248" s="68"/>
      <c r="F248" s="69"/>
      <c r="G248" s="69"/>
      <c r="H248" s="70"/>
      <c r="I248" s="70"/>
      <c r="J248" s="72"/>
      <c r="K248" s="71"/>
      <c r="L248" s="80"/>
      <c r="M248" s="75"/>
    </row>
    <row r="249" spans="1:13" ht="64.5" customHeight="1">
      <c r="A249" s="6">
        <v>247</v>
      </c>
      <c r="B249" s="12">
        <f>INDEX!$B$5</f>
        <v>0</v>
      </c>
      <c r="C249" s="68"/>
      <c r="D249" s="68"/>
      <c r="E249" s="68"/>
      <c r="F249" s="69"/>
      <c r="G249" s="69"/>
      <c r="H249" s="70"/>
      <c r="I249" s="70"/>
      <c r="J249" s="72"/>
      <c r="K249" s="71"/>
      <c r="L249" s="80"/>
      <c r="M249" s="75"/>
    </row>
    <row r="250" spans="1:13" ht="64.5" customHeight="1">
      <c r="A250" s="6">
        <v>248</v>
      </c>
      <c r="B250" s="12">
        <f>INDEX!$B$5</f>
        <v>0</v>
      </c>
      <c r="C250" s="68"/>
      <c r="D250" s="68"/>
      <c r="E250" s="68"/>
      <c r="F250" s="69"/>
      <c r="G250" s="69"/>
      <c r="H250" s="70"/>
      <c r="I250" s="70"/>
      <c r="J250" s="72"/>
      <c r="K250" s="71"/>
      <c r="L250" s="80"/>
      <c r="M250" s="75"/>
    </row>
    <row r="251" spans="1:13" ht="64.5" customHeight="1">
      <c r="A251" s="6">
        <v>249</v>
      </c>
      <c r="B251" s="12">
        <f>INDEX!$B$5</f>
        <v>0</v>
      </c>
      <c r="C251" s="68"/>
      <c r="D251" s="68"/>
      <c r="E251" s="68"/>
      <c r="F251" s="69"/>
      <c r="G251" s="69"/>
      <c r="H251" s="70"/>
      <c r="I251" s="70"/>
      <c r="J251" s="72"/>
      <c r="K251" s="71"/>
      <c r="L251" s="80"/>
      <c r="M251" s="75"/>
    </row>
    <row r="252" spans="1:13" ht="64.5" customHeight="1">
      <c r="A252" s="6">
        <v>250</v>
      </c>
      <c r="B252" s="12">
        <f>INDEX!$B$5</f>
        <v>0</v>
      </c>
      <c r="C252" s="68"/>
      <c r="D252" s="68"/>
      <c r="E252" s="68"/>
      <c r="F252" s="69"/>
      <c r="G252" s="69"/>
      <c r="H252" s="70"/>
      <c r="I252" s="70"/>
      <c r="J252" s="72"/>
      <c r="K252" s="71"/>
      <c r="L252" s="80"/>
      <c r="M252" s="75"/>
    </row>
    <row r="253" spans="1:13" ht="64.5" customHeight="1">
      <c r="A253" s="6">
        <v>251</v>
      </c>
      <c r="B253" s="12">
        <f>INDEX!$B$5</f>
        <v>0</v>
      </c>
      <c r="C253" s="68"/>
      <c r="D253" s="68"/>
      <c r="E253" s="68"/>
      <c r="F253" s="69"/>
      <c r="G253" s="69"/>
      <c r="H253" s="70"/>
      <c r="I253" s="70"/>
      <c r="J253" s="72"/>
      <c r="K253" s="71"/>
      <c r="L253" s="80"/>
      <c r="M253" s="75"/>
    </row>
    <row r="254" spans="1:13" ht="64.5" customHeight="1">
      <c r="A254" s="6">
        <v>252</v>
      </c>
      <c r="B254" s="12">
        <f>INDEX!$B$5</f>
        <v>0</v>
      </c>
      <c r="C254" s="68"/>
      <c r="D254" s="68"/>
      <c r="E254" s="68"/>
      <c r="F254" s="69"/>
      <c r="G254" s="69"/>
      <c r="H254" s="70"/>
      <c r="I254" s="70"/>
      <c r="J254" s="72"/>
      <c r="K254" s="71"/>
      <c r="L254" s="80"/>
      <c r="M254" s="75"/>
    </row>
    <row r="255" spans="1:13" ht="64.5" customHeight="1">
      <c r="A255" s="6">
        <v>253</v>
      </c>
      <c r="B255" s="12">
        <f>INDEX!$B$5</f>
        <v>0</v>
      </c>
      <c r="C255" s="68"/>
      <c r="D255" s="68"/>
      <c r="E255" s="68"/>
      <c r="F255" s="69"/>
      <c r="G255" s="69"/>
      <c r="H255" s="70"/>
      <c r="I255" s="70"/>
      <c r="J255" s="72"/>
      <c r="K255" s="71"/>
      <c r="L255" s="80"/>
      <c r="M255" s="75"/>
    </row>
    <row r="256" spans="1:13" ht="64.5" customHeight="1">
      <c r="A256" s="6">
        <v>254</v>
      </c>
      <c r="B256" s="12">
        <f>INDEX!$B$5</f>
        <v>0</v>
      </c>
      <c r="C256" s="68"/>
      <c r="D256" s="68"/>
      <c r="E256" s="68"/>
      <c r="F256" s="69"/>
      <c r="G256" s="69"/>
      <c r="H256" s="70"/>
      <c r="I256" s="70"/>
      <c r="J256" s="72"/>
      <c r="K256" s="71"/>
      <c r="L256" s="80"/>
      <c r="M256" s="75"/>
    </row>
    <row r="257" spans="1:13" ht="64.5" customHeight="1">
      <c r="A257" s="6">
        <v>255</v>
      </c>
      <c r="B257" s="12">
        <f>INDEX!$B$5</f>
        <v>0</v>
      </c>
      <c r="C257" s="68"/>
      <c r="D257" s="68"/>
      <c r="E257" s="68"/>
      <c r="F257" s="69"/>
      <c r="G257" s="69"/>
      <c r="H257" s="70"/>
      <c r="I257" s="70"/>
      <c r="J257" s="72"/>
      <c r="K257" s="71"/>
      <c r="L257" s="80"/>
      <c r="M257" s="75"/>
    </row>
    <row r="258" spans="1:13" ht="64.5" customHeight="1">
      <c r="A258" s="6">
        <v>256</v>
      </c>
      <c r="B258" s="12">
        <f>INDEX!$B$5</f>
        <v>0</v>
      </c>
      <c r="C258" s="68"/>
      <c r="D258" s="68"/>
      <c r="E258" s="68"/>
      <c r="F258" s="69"/>
      <c r="G258" s="69"/>
      <c r="H258" s="70"/>
      <c r="I258" s="70"/>
      <c r="J258" s="72"/>
      <c r="K258" s="71"/>
      <c r="L258" s="80"/>
      <c r="M258" s="75"/>
    </row>
    <row r="259" spans="1:13" ht="64.5" customHeight="1">
      <c r="A259" s="6">
        <v>257</v>
      </c>
      <c r="B259" s="12">
        <f>INDEX!$B$5</f>
        <v>0</v>
      </c>
      <c r="C259" s="68"/>
      <c r="D259" s="68"/>
      <c r="E259" s="68"/>
      <c r="F259" s="69"/>
      <c r="G259" s="69"/>
      <c r="H259" s="70"/>
      <c r="I259" s="70"/>
      <c r="J259" s="72"/>
      <c r="K259" s="71"/>
      <c r="L259" s="80"/>
      <c r="M259" s="75"/>
    </row>
    <row r="260" spans="1:13" ht="64.5" customHeight="1">
      <c r="A260" s="6">
        <v>258</v>
      </c>
      <c r="B260" s="12">
        <f>INDEX!$B$5</f>
        <v>0</v>
      </c>
      <c r="C260" s="68"/>
      <c r="D260" s="68"/>
      <c r="E260" s="68"/>
      <c r="F260" s="69"/>
      <c r="G260" s="69"/>
      <c r="H260" s="70"/>
      <c r="I260" s="70"/>
      <c r="J260" s="72"/>
      <c r="K260" s="71"/>
      <c r="L260" s="80"/>
      <c r="M260" s="75"/>
    </row>
    <row r="261" spans="1:13" ht="64.5" customHeight="1">
      <c r="A261" s="6">
        <v>259</v>
      </c>
      <c r="B261" s="12">
        <f>INDEX!$B$5</f>
        <v>0</v>
      </c>
      <c r="C261" s="68"/>
      <c r="D261" s="68"/>
      <c r="E261" s="68"/>
      <c r="F261" s="69"/>
      <c r="G261" s="69"/>
      <c r="H261" s="70"/>
      <c r="I261" s="70"/>
      <c r="J261" s="72"/>
      <c r="K261" s="71"/>
      <c r="L261" s="80"/>
      <c r="M261" s="75"/>
    </row>
    <row r="262" spans="1:13" ht="64.5" customHeight="1">
      <c r="A262" s="6">
        <v>260</v>
      </c>
      <c r="B262" s="12">
        <f>INDEX!$B$5</f>
        <v>0</v>
      </c>
      <c r="C262" s="68"/>
      <c r="D262" s="68"/>
      <c r="E262" s="68"/>
      <c r="F262" s="69"/>
      <c r="G262" s="69"/>
      <c r="H262" s="70"/>
      <c r="I262" s="70"/>
      <c r="J262" s="72"/>
      <c r="K262" s="71"/>
      <c r="L262" s="80"/>
      <c r="M262" s="75"/>
    </row>
    <row r="263" spans="1:13" ht="64.5" customHeight="1">
      <c r="A263" s="6">
        <v>261</v>
      </c>
      <c r="B263" s="12">
        <f>INDEX!$B$5</f>
        <v>0</v>
      </c>
      <c r="C263" s="68"/>
      <c r="D263" s="68"/>
      <c r="E263" s="68"/>
      <c r="F263" s="69"/>
      <c r="G263" s="69"/>
      <c r="H263" s="70"/>
      <c r="I263" s="70"/>
      <c r="J263" s="72"/>
      <c r="K263" s="71"/>
      <c r="L263" s="80"/>
      <c r="M263" s="75"/>
    </row>
    <row r="264" spans="1:13" ht="64.5" customHeight="1">
      <c r="A264" s="6">
        <v>262</v>
      </c>
      <c r="B264" s="12">
        <f>INDEX!$B$5</f>
        <v>0</v>
      </c>
      <c r="C264" s="68"/>
      <c r="D264" s="68"/>
      <c r="E264" s="68"/>
      <c r="F264" s="69"/>
      <c r="G264" s="69"/>
      <c r="H264" s="70"/>
      <c r="I264" s="70"/>
      <c r="J264" s="72"/>
      <c r="K264" s="71"/>
      <c r="L264" s="80"/>
      <c r="M264" s="75"/>
    </row>
    <row r="265" spans="1:13" ht="64.5" customHeight="1">
      <c r="A265" s="6">
        <v>263</v>
      </c>
      <c r="B265" s="12">
        <f>INDEX!$B$5</f>
        <v>0</v>
      </c>
      <c r="C265" s="68"/>
      <c r="D265" s="68"/>
      <c r="E265" s="68"/>
      <c r="F265" s="69"/>
      <c r="G265" s="69"/>
      <c r="H265" s="70"/>
      <c r="I265" s="70"/>
      <c r="J265" s="72"/>
      <c r="K265" s="71"/>
      <c r="L265" s="80"/>
      <c r="M265" s="75"/>
    </row>
    <row r="266" spans="1:13" ht="64.5" customHeight="1">
      <c r="A266" s="6">
        <v>264</v>
      </c>
      <c r="B266" s="12">
        <f>INDEX!$B$5</f>
        <v>0</v>
      </c>
      <c r="C266" s="68"/>
      <c r="D266" s="68"/>
      <c r="E266" s="68"/>
      <c r="F266" s="69"/>
      <c r="G266" s="69"/>
      <c r="H266" s="70"/>
      <c r="I266" s="70"/>
      <c r="J266" s="72"/>
      <c r="K266" s="71"/>
      <c r="L266" s="80"/>
      <c r="M266" s="75"/>
    </row>
    <row r="267" spans="1:13" ht="64.5" customHeight="1">
      <c r="A267" s="6">
        <v>265</v>
      </c>
      <c r="B267" s="12">
        <f>INDEX!$B$5</f>
        <v>0</v>
      </c>
      <c r="C267" s="68"/>
      <c r="D267" s="68"/>
      <c r="E267" s="68"/>
      <c r="F267" s="69"/>
      <c r="G267" s="69"/>
      <c r="H267" s="70"/>
      <c r="I267" s="70"/>
      <c r="J267" s="72"/>
      <c r="K267" s="71"/>
      <c r="L267" s="80"/>
      <c r="M267" s="75"/>
    </row>
    <row r="268" spans="1:13" ht="64.5" customHeight="1">
      <c r="A268" s="6">
        <v>266</v>
      </c>
      <c r="B268" s="12">
        <f>INDEX!$B$5</f>
        <v>0</v>
      </c>
      <c r="C268" s="68"/>
      <c r="D268" s="68"/>
      <c r="E268" s="68"/>
      <c r="F268" s="69"/>
      <c r="G268" s="69"/>
      <c r="H268" s="70"/>
      <c r="I268" s="70"/>
      <c r="J268" s="72"/>
      <c r="K268" s="71"/>
      <c r="L268" s="80"/>
      <c r="M268" s="75"/>
    </row>
    <row r="269" spans="1:13" ht="64.5" customHeight="1">
      <c r="A269" s="6">
        <v>267</v>
      </c>
      <c r="B269" s="12">
        <f>INDEX!$B$5</f>
        <v>0</v>
      </c>
      <c r="C269" s="68"/>
      <c r="D269" s="68"/>
      <c r="E269" s="68"/>
      <c r="F269" s="69"/>
      <c r="G269" s="69"/>
      <c r="H269" s="70"/>
      <c r="I269" s="70"/>
      <c r="J269" s="72"/>
      <c r="K269" s="71"/>
      <c r="L269" s="80"/>
      <c r="M269" s="75"/>
    </row>
    <row r="270" spans="1:13" ht="64.5" customHeight="1">
      <c r="A270" s="6">
        <v>268</v>
      </c>
      <c r="B270" s="12">
        <f>INDEX!$B$5</f>
        <v>0</v>
      </c>
      <c r="C270" s="68"/>
      <c r="D270" s="68"/>
      <c r="E270" s="68"/>
      <c r="F270" s="69"/>
      <c r="G270" s="69"/>
      <c r="H270" s="70"/>
      <c r="I270" s="70"/>
      <c r="J270" s="72"/>
      <c r="K270" s="71"/>
      <c r="L270" s="80"/>
      <c r="M270" s="75"/>
    </row>
    <row r="271" spans="1:13" ht="64.5" customHeight="1">
      <c r="A271" s="6">
        <v>269</v>
      </c>
      <c r="B271" s="12">
        <f>INDEX!$B$5</f>
        <v>0</v>
      </c>
      <c r="C271" s="68"/>
      <c r="D271" s="68"/>
      <c r="E271" s="68"/>
      <c r="F271" s="69"/>
      <c r="G271" s="69"/>
      <c r="H271" s="70"/>
      <c r="I271" s="70"/>
      <c r="J271" s="72"/>
      <c r="K271" s="71"/>
      <c r="L271" s="80"/>
      <c r="M271" s="75"/>
    </row>
    <row r="272" spans="1:13" ht="64.5" customHeight="1">
      <c r="A272" s="6">
        <v>270</v>
      </c>
      <c r="B272" s="12">
        <f>INDEX!$B$5</f>
        <v>0</v>
      </c>
      <c r="C272" s="68"/>
      <c r="D272" s="68"/>
      <c r="E272" s="68"/>
      <c r="F272" s="69"/>
      <c r="G272" s="69"/>
      <c r="H272" s="70"/>
      <c r="I272" s="70"/>
      <c r="J272" s="72"/>
      <c r="K272" s="71"/>
      <c r="L272" s="80"/>
      <c r="M272" s="75"/>
    </row>
    <row r="273" spans="1:13" ht="64.5" customHeight="1">
      <c r="A273" s="6">
        <v>271</v>
      </c>
      <c r="B273" s="12">
        <f>INDEX!$B$5</f>
        <v>0</v>
      </c>
      <c r="C273" s="68"/>
      <c r="D273" s="68"/>
      <c r="E273" s="68"/>
      <c r="F273" s="69"/>
      <c r="G273" s="69"/>
      <c r="H273" s="70"/>
      <c r="I273" s="70"/>
      <c r="J273" s="72"/>
      <c r="K273" s="71"/>
      <c r="L273" s="80"/>
      <c r="M273" s="75"/>
    </row>
    <row r="274" spans="1:13" ht="64.5" customHeight="1">
      <c r="A274" s="6">
        <v>272</v>
      </c>
      <c r="B274" s="12">
        <f>INDEX!$B$5</f>
        <v>0</v>
      </c>
      <c r="C274" s="68"/>
      <c r="D274" s="68"/>
      <c r="E274" s="68"/>
      <c r="F274" s="69"/>
      <c r="G274" s="69"/>
      <c r="H274" s="70"/>
      <c r="I274" s="70"/>
      <c r="J274" s="72"/>
      <c r="K274" s="71"/>
      <c r="L274" s="80"/>
      <c r="M274" s="75"/>
    </row>
    <row r="275" spans="1:13" ht="64.5" customHeight="1">
      <c r="A275" s="6">
        <v>273</v>
      </c>
      <c r="B275" s="12">
        <f>INDEX!$B$5</f>
        <v>0</v>
      </c>
      <c r="C275" s="68"/>
      <c r="D275" s="68"/>
      <c r="E275" s="68"/>
      <c r="F275" s="69"/>
      <c r="G275" s="69"/>
      <c r="H275" s="70"/>
      <c r="I275" s="70"/>
      <c r="J275" s="72"/>
      <c r="K275" s="71"/>
      <c r="L275" s="80"/>
      <c r="M275" s="75"/>
    </row>
    <row r="276" spans="1:13" ht="64.5" customHeight="1">
      <c r="A276" s="6">
        <v>274</v>
      </c>
      <c r="B276" s="12">
        <f>INDEX!$B$5</f>
        <v>0</v>
      </c>
      <c r="C276" s="68"/>
      <c r="D276" s="68"/>
      <c r="E276" s="68"/>
      <c r="F276" s="69"/>
      <c r="G276" s="69"/>
      <c r="H276" s="70"/>
      <c r="I276" s="70"/>
      <c r="J276" s="72"/>
      <c r="K276" s="71"/>
      <c r="L276" s="80"/>
      <c r="M276" s="75"/>
    </row>
    <row r="277" spans="1:13" ht="64.5" customHeight="1">
      <c r="A277" s="6">
        <v>275</v>
      </c>
      <c r="B277" s="12">
        <f>INDEX!$B$5</f>
        <v>0</v>
      </c>
      <c r="C277" s="68"/>
      <c r="D277" s="68"/>
      <c r="E277" s="68"/>
      <c r="F277" s="69"/>
      <c r="G277" s="69"/>
      <c r="H277" s="70"/>
      <c r="I277" s="70"/>
      <c r="J277" s="72"/>
      <c r="K277" s="71"/>
      <c r="L277" s="80"/>
      <c r="M277" s="75"/>
    </row>
    <row r="278" spans="1:13" ht="64.5" customHeight="1">
      <c r="A278" s="6">
        <v>276</v>
      </c>
      <c r="B278" s="12">
        <f>INDEX!$B$5</f>
        <v>0</v>
      </c>
      <c r="C278" s="68"/>
      <c r="D278" s="68"/>
      <c r="E278" s="68"/>
      <c r="F278" s="69"/>
      <c r="G278" s="69"/>
      <c r="H278" s="70"/>
      <c r="I278" s="70"/>
      <c r="J278" s="72"/>
      <c r="K278" s="71"/>
      <c r="L278" s="80"/>
      <c r="M278" s="75"/>
    </row>
    <row r="279" spans="1:13" ht="64.5" customHeight="1">
      <c r="A279" s="6">
        <v>277</v>
      </c>
      <c r="B279" s="12">
        <f>INDEX!$B$5</f>
        <v>0</v>
      </c>
      <c r="C279" s="68"/>
      <c r="D279" s="68"/>
      <c r="E279" s="68"/>
      <c r="F279" s="69"/>
      <c r="G279" s="69"/>
      <c r="H279" s="70"/>
      <c r="I279" s="70"/>
      <c r="J279" s="72"/>
      <c r="K279" s="71"/>
      <c r="L279" s="80"/>
      <c r="M279" s="75"/>
    </row>
    <row r="280" spans="1:13" ht="64.5" customHeight="1">
      <c r="A280" s="6">
        <v>278</v>
      </c>
      <c r="B280" s="12">
        <f>INDEX!$B$5</f>
        <v>0</v>
      </c>
      <c r="C280" s="68"/>
      <c r="D280" s="68"/>
      <c r="E280" s="68"/>
      <c r="F280" s="69"/>
      <c r="G280" s="69"/>
      <c r="H280" s="70"/>
      <c r="I280" s="70"/>
      <c r="J280" s="72"/>
      <c r="K280" s="71"/>
      <c r="L280" s="80"/>
      <c r="M280" s="75"/>
    </row>
    <row r="281" spans="1:13" ht="64.5" customHeight="1">
      <c r="A281" s="6">
        <v>279</v>
      </c>
      <c r="B281" s="12">
        <f>INDEX!$B$5</f>
        <v>0</v>
      </c>
      <c r="C281" s="68"/>
      <c r="D281" s="68"/>
      <c r="E281" s="68"/>
      <c r="F281" s="69"/>
      <c r="G281" s="69"/>
      <c r="H281" s="70"/>
      <c r="I281" s="70"/>
      <c r="J281" s="72"/>
      <c r="K281" s="71"/>
      <c r="L281" s="80"/>
      <c r="M281" s="75"/>
    </row>
    <row r="282" spans="1:13" ht="64.5" customHeight="1">
      <c r="A282" s="6">
        <v>280</v>
      </c>
      <c r="B282" s="12">
        <f>INDEX!$B$5</f>
        <v>0</v>
      </c>
      <c r="C282" s="68"/>
      <c r="D282" s="68"/>
      <c r="E282" s="68"/>
      <c r="F282" s="69"/>
      <c r="G282" s="69"/>
      <c r="H282" s="70"/>
      <c r="I282" s="70"/>
      <c r="J282" s="72"/>
      <c r="K282" s="71"/>
      <c r="L282" s="80"/>
      <c r="M282" s="75"/>
    </row>
    <row r="283" spans="1:13" ht="64.5" customHeight="1">
      <c r="A283" s="6">
        <v>281</v>
      </c>
      <c r="B283" s="12">
        <f>INDEX!$B$5</f>
        <v>0</v>
      </c>
      <c r="C283" s="68"/>
      <c r="D283" s="68"/>
      <c r="E283" s="68"/>
      <c r="F283" s="69"/>
      <c r="G283" s="69"/>
      <c r="H283" s="70"/>
      <c r="I283" s="70"/>
      <c r="J283" s="72"/>
      <c r="K283" s="71"/>
      <c r="L283" s="80"/>
      <c r="M283" s="75"/>
    </row>
    <row r="284" spans="1:13" ht="64.5" customHeight="1">
      <c r="A284" s="6">
        <v>282</v>
      </c>
      <c r="B284" s="12">
        <f>INDEX!$B$5</f>
        <v>0</v>
      </c>
      <c r="C284" s="68"/>
      <c r="D284" s="68"/>
      <c r="E284" s="68"/>
      <c r="F284" s="69"/>
      <c r="G284" s="69"/>
      <c r="H284" s="70"/>
      <c r="I284" s="70"/>
      <c r="J284" s="72"/>
      <c r="K284" s="71"/>
      <c r="L284" s="80"/>
      <c r="M284" s="75"/>
    </row>
    <row r="285" spans="1:13" ht="64.5" customHeight="1">
      <c r="A285" s="6">
        <v>283</v>
      </c>
      <c r="B285" s="12">
        <f>INDEX!$B$5</f>
        <v>0</v>
      </c>
      <c r="C285" s="68"/>
      <c r="D285" s="68"/>
      <c r="E285" s="68"/>
      <c r="F285" s="69"/>
      <c r="G285" s="69"/>
      <c r="H285" s="70"/>
      <c r="I285" s="70"/>
      <c r="J285" s="72"/>
      <c r="K285" s="71"/>
      <c r="L285" s="80"/>
      <c r="M285" s="75"/>
    </row>
    <row r="286" spans="1:13" ht="64.5" customHeight="1">
      <c r="A286" s="6">
        <v>284</v>
      </c>
      <c r="B286" s="12">
        <f>INDEX!$B$5</f>
        <v>0</v>
      </c>
      <c r="C286" s="68"/>
      <c r="D286" s="68"/>
      <c r="E286" s="68"/>
      <c r="F286" s="69"/>
      <c r="G286" s="69"/>
      <c r="H286" s="70"/>
      <c r="I286" s="70"/>
      <c r="J286" s="72"/>
      <c r="K286" s="71"/>
      <c r="L286" s="80"/>
      <c r="M286" s="75"/>
    </row>
    <row r="287" spans="1:13" ht="64.5" customHeight="1">
      <c r="A287" s="6">
        <v>285</v>
      </c>
      <c r="B287" s="12">
        <f>INDEX!$B$5</f>
        <v>0</v>
      </c>
      <c r="C287" s="68"/>
      <c r="D287" s="68"/>
      <c r="E287" s="68"/>
      <c r="F287" s="69"/>
      <c r="G287" s="69"/>
      <c r="H287" s="70"/>
      <c r="I287" s="70"/>
      <c r="J287" s="72"/>
      <c r="K287" s="71"/>
      <c r="L287" s="80"/>
      <c r="M287" s="75"/>
    </row>
    <row r="288" spans="1:13" ht="64.5" customHeight="1">
      <c r="A288" s="6">
        <v>286</v>
      </c>
      <c r="B288" s="12">
        <f>INDEX!$B$5</f>
        <v>0</v>
      </c>
      <c r="C288" s="68"/>
      <c r="D288" s="68"/>
      <c r="E288" s="68"/>
      <c r="F288" s="69"/>
      <c r="G288" s="69"/>
      <c r="H288" s="70"/>
      <c r="I288" s="70"/>
      <c r="J288" s="72"/>
      <c r="K288" s="71"/>
      <c r="L288" s="80"/>
      <c r="M288" s="75"/>
    </row>
    <row r="289" spans="1:13" ht="64.5" customHeight="1">
      <c r="A289" s="6">
        <v>287</v>
      </c>
      <c r="B289" s="12">
        <f>INDEX!$B$5</f>
        <v>0</v>
      </c>
      <c r="C289" s="68"/>
      <c r="D289" s="68"/>
      <c r="E289" s="68"/>
      <c r="F289" s="69"/>
      <c r="G289" s="69"/>
      <c r="H289" s="70"/>
      <c r="I289" s="70"/>
      <c r="J289" s="72"/>
      <c r="K289" s="71"/>
      <c r="L289" s="80"/>
      <c r="M289" s="75"/>
    </row>
    <row r="290" spans="1:13" ht="64.5" customHeight="1">
      <c r="A290" s="6">
        <v>288</v>
      </c>
      <c r="B290" s="12">
        <f>INDEX!$B$5</f>
        <v>0</v>
      </c>
      <c r="C290" s="68"/>
      <c r="D290" s="68"/>
      <c r="E290" s="68"/>
      <c r="F290" s="69"/>
      <c r="G290" s="69"/>
      <c r="H290" s="70"/>
      <c r="I290" s="70"/>
      <c r="J290" s="72"/>
      <c r="K290" s="71"/>
      <c r="L290" s="80"/>
      <c r="M290" s="75"/>
    </row>
    <row r="291" spans="1:13" ht="64.5" customHeight="1">
      <c r="A291" s="6">
        <v>289</v>
      </c>
      <c r="B291" s="12">
        <f>INDEX!$B$5</f>
        <v>0</v>
      </c>
      <c r="C291" s="68"/>
      <c r="D291" s="68"/>
      <c r="E291" s="68"/>
      <c r="F291" s="69"/>
      <c r="G291" s="69"/>
      <c r="H291" s="70"/>
      <c r="I291" s="70"/>
      <c r="J291" s="72"/>
      <c r="K291" s="71"/>
      <c r="L291" s="80"/>
      <c r="M291" s="75"/>
    </row>
    <row r="292" spans="1:13" ht="64.5" customHeight="1">
      <c r="A292" s="6">
        <v>290</v>
      </c>
      <c r="B292" s="12">
        <f>INDEX!$B$5</f>
        <v>0</v>
      </c>
      <c r="C292" s="68"/>
      <c r="D292" s="68"/>
      <c r="E292" s="68"/>
      <c r="F292" s="69"/>
      <c r="G292" s="69"/>
      <c r="H292" s="70"/>
      <c r="I292" s="70"/>
      <c r="J292" s="72"/>
      <c r="K292" s="71"/>
      <c r="L292" s="80"/>
      <c r="M292" s="75"/>
    </row>
    <row r="293" spans="1:13" ht="64.5" customHeight="1">
      <c r="A293" s="6">
        <v>291</v>
      </c>
      <c r="B293" s="12">
        <f>INDEX!$B$5</f>
        <v>0</v>
      </c>
      <c r="C293" s="68"/>
      <c r="D293" s="68"/>
      <c r="E293" s="68"/>
      <c r="F293" s="69"/>
      <c r="G293" s="69"/>
      <c r="H293" s="70"/>
      <c r="I293" s="70"/>
      <c r="J293" s="72"/>
      <c r="K293" s="71"/>
      <c r="L293" s="80"/>
      <c r="M293" s="75"/>
    </row>
    <row r="294" spans="1:13" ht="64.5" customHeight="1">
      <c r="A294" s="6">
        <v>292</v>
      </c>
      <c r="B294" s="12">
        <f>INDEX!$B$5</f>
        <v>0</v>
      </c>
      <c r="C294" s="68"/>
      <c r="D294" s="68"/>
      <c r="E294" s="68"/>
      <c r="F294" s="69"/>
      <c r="G294" s="69"/>
      <c r="H294" s="70"/>
      <c r="I294" s="70"/>
      <c r="J294" s="72"/>
      <c r="K294" s="71"/>
      <c r="L294" s="80"/>
      <c r="M294" s="75"/>
    </row>
    <row r="295" spans="1:13" ht="64.5" customHeight="1">
      <c r="A295" s="6">
        <v>293</v>
      </c>
      <c r="B295" s="12">
        <f>INDEX!$B$5</f>
        <v>0</v>
      </c>
      <c r="C295" s="68"/>
      <c r="D295" s="68"/>
      <c r="E295" s="68"/>
      <c r="F295" s="69"/>
      <c r="G295" s="69"/>
      <c r="H295" s="70"/>
      <c r="I295" s="70"/>
      <c r="J295" s="72"/>
      <c r="K295" s="71"/>
      <c r="L295" s="80"/>
      <c r="M295" s="75"/>
    </row>
    <row r="296" spans="1:13" ht="64.5" customHeight="1">
      <c r="A296" s="6">
        <v>294</v>
      </c>
      <c r="B296" s="12">
        <f>INDEX!$B$5</f>
        <v>0</v>
      </c>
      <c r="C296" s="68"/>
      <c r="D296" s="68"/>
      <c r="E296" s="68"/>
      <c r="F296" s="69"/>
      <c r="G296" s="69"/>
      <c r="H296" s="70"/>
      <c r="I296" s="70"/>
      <c r="J296" s="72"/>
      <c r="K296" s="71"/>
      <c r="L296" s="80"/>
      <c r="M296" s="75"/>
    </row>
    <row r="297" spans="1:13" ht="64.5" customHeight="1">
      <c r="A297" s="6">
        <v>295</v>
      </c>
      <c r="B297" s="12">
        <f>INDEX!$B$5</f>
        <v>0</v>
      </c>
      <c r="C297" s="68"/>
      <c r="D297" s="68"/>
      <c r="E297" s="68"/>
      <c r="F297" s="69"/>
      <c r="G297" s="69"/>
      <c r="H297" s="70"/>
      <c r="I297" s="70"/>
      <c r="J297" s="72"/>
      <c r="K297" s="71"/>
      <c r="L297" s="80"/>
      <c r="M297" s="75"/>
    </row>
    <row r="298" spans="1:13" ht="64.5" customHeight="1">
      <c r="A298" s="6">
        <v>296</v>
      </c>
      <c r="B298" s="12">
        <f>INDEX!$B$5</f>
        <v>0</v>
      </c>
      <c r="C298" s="68"/>
      <c r="D298" s="68"/>
      <c r="E298" s="68"/>
      <c r="F298" s="69"/>
      <c r="G298" s="69"/>
      <c r="H298" s="70"/>
      <c r="I298" s="70"/>
      <c r="J298" s="72"/>
      <c r="K298" s="71"/>
      <c r="L298" s="80"/>
      <c r="M298" s="75"/>
    </row>
    <row r="299" spans="1:13" ht="64.5" customHeight="1">
      <c r="A299" s="6">
        <v>297</v>
      </c>
      <c r="B299" s="12">
        <f>INDEX!$B$5</f>
        <v>0</v>
      </c>
      <c r="C299" s="68"/>
      <c r="D299" s="68"/>
      <c r="E299" s="68"/>
      <c r="F299" s="69"/>
      <c r="G299" s="69"/>
      <c r="H299" s="70"/>
      <c r="I299" s="70"/>
      <c r="J299" s="72"/>
      <c r="K299" s="71"/>
      <c r="L299" s="80"/>
      <c r="M299" s="75"/>
    </row>
    <row r="300" spans="1:13" ht="64.5" customHeight="1">
      <c r="A300" s="6">
        <v>298</v>
      </c>
      <c r="B300" s="12">
        <f>INDEX!$B$5</f>
        <v>0</v>
      </c>
      <c r="C300" s="68"/>
      <c r="D300" s="68"/>
      <c r="E300" s="68"/>
      <c r="F300" s="69"/>
      <c r="G300" s="69"/>
      <c r="H300" s="70"/>
      <c r="I300" s="70"/>
      <c r="J300" s="72"/>
      <c r="K300" s="71"/>
      <c r="L300" s="80"/>
      <c r="M300" s="75"/>
    </row>
    <row r="301" spans="1:13" ht="64.5" customHeight="1">
      <c r="A301" s="6">
        <v>299</v>
      </c>
      <c r="B301" s="12">
        <f>INDEX!$B$5</f>
        <v>0</v>
      </c>
      <c r="C301" s="68"/>
      <c r="D301" s="68"/>
      <c r="E301" s="68"/>
      <c r="F301" s="69"/>
      <c r="G301" s="69"/>
      <c r="H301" s="70"/>
      <c r="I301" s="70"/>
      <c r="J301" s="72"/>
      <c r="K301" s="71"/>
      <c r="L301" s="80"/>
      <c r="M301" s="75"/>
    </row>
    <row r="302" spans="1:13" ht="64.5" customHeight="1">
      <c r="A302" s="6">
        <v>300</v>
      </c>
      <c r="B302" s="12">
        <f>INDEX!$B$5</f>
        <v>0</v>
      </c>
      <c r="C302" s="68"/>
      <c r="D302" s="68"/>
      <c r="E302" s="68"/>
      <c r="F302" s="69"/>
      <c r="G302" s="69"/>
      <c r="H302" s="70"/>
      <c r="I302" s="70"/>
      <c r="J302" s="72"/>
      <c r="K302" s="71"/>
      <c r="L302" s="80"/>
      <c r="M302" s="75"/>
    </row>
    <row r="303" spans="1:13" ht="56.25" customHeight="1">
      <c r="C303" s="76"/>
      <c r="D303" s="77"/>
      <c r="E303" s="77"/>
      <c r="F303" s="76"/>
      <c r="G303" s="76"/>
      <c r="H303" s="76"/>
      <c r="I303" s="76"/>
      <c r="J303" s="76"/>
      <c r="K303" s="76"/>
      <c r="L303" s="76"/>
      <c r="M303" s="78"/>
    </row>
    <row r="304" spans="1:13" ht="56.25" customHeight="1">
      <c r="C304" s="76"/>
      <c r="D304" s="77"/>
      <c r="E304" s="77"/>
      <c r="F304" s="76"/>
      <c r="G304" s="76"/>
      <c r="H304" s="76"/>
      <c r="I304" s="76"/>
      <c r="J304" s="76"/>
      <c r="K304" s="76"/>
      <c r="L304" s="76"/>
      <c r="M304" s="78"/>
    </row>
    <row r="305" spans="3:13" ht="56.25" customHeight="1">
      <c r="C305" s="76"/>
      <c r="D305" s="77"/>
      <c r="E305" s="77"/>
      <c r="F305" s="76"/>
      <c r="G305" s="76"/>
      <c r="H305" s="76"/>
      <c r="I305" s="76"/>
      <c r="J305" s="76"/>
      <c r="K305" s="76"/>
      <c r="L305" s="76"/>
      <c r="M305" s="78"/>
    </row>
    <row r="306" spans="3:13" ht="56.25" customHeight="1">
      <c r="C306" s="76"/>
      <c r="D306" s="77"/>
      <c r="E306" s="77"/>
      <c r="F306" s="76"/>
      <c r="G306" s="76"/>
      <c r="H306" s="76"/>
      <c r="I306" s="76"/>
      <c r="J306" s="76"/>
      <c r="K306" s="76"/>
      <c r="L306" s="76"/>
      <c r="M306" s="78"/>
    </row>
    <row r="307" spans="3:13" ht="56.25" customHeight="1">
      <c r="C307" s="76"/>
      <c r="D307" s="77"/>
      <c r="E307" s="77"/>
      <c r="F307" s="76"/>
      <c r="G307" s="76"/>
      <c r="H307" s="76"/>
      <c r="I307" s="76"/>
      <c r="J307" s="76"/>
      <c r="K307" s="76"/>
      <c r="L307" s="76"/>
      <c r="M307" s="78"/>
    </row>
    <row r="308" spans="3:13" ht="56.25" customHeight="1">
      <c r="C308" s="76"/>
      <c r="D308" s="77"/>
      <c r="E308" s="77"/>
      <c r="F308" s="76"/>
      <c r="G308" s="76"/>
      <c r="H308" s="76"/>
      <c r="I308" s="76"/>
      <c r="J308" s="76"/>
      <c r="K308" s="76"/>
      <c r="L308" s="76"/>
      <c r="M308" s="78"/>
    </row>
    <row r="309" spans="3:13" ht="56.25" customHeight="1">
      <c r="C309" s="76"/>
      <c r="D309" s="77"/>
      <c r="E309" s="77"/>
      <c r="F309" s="76"/>
      <c r="G309" s="76"/>
      <c r="H309" s="76"/>
      <c r="I309" s="76"/>
      <c r="J309" s="76"/>
      <c r="K309" s="76"/>
      <c r="L309" s="76"/>
      <c r="M309" s="78"/>
    </row>
    <row r="310" spans="3:13" ht="56.25" customHeight="1">
      <c r="C310" s="76"/>
      <c r="D310" s="77"/>
      <c r="E310" s="77"/>
      <c r="F310" s="76"/>
      <c r="G310" s="76"/>
      <c r="H310" s="76"/>
      <c r="I310" s="76"/>
      <c r="J310" s="76"/>
      <c r="K310" s="76"/>
      <c r="L310" s="76"/>
      <c r="M310" s="78"/>
    </row>
    <row r="311" spans="3:13" ht="56.25" customHeight="1">
      <c r="C311" s="76"/>
      <c r="D311" s="77"/>
      <c r="E311" s="77"/>
      <c r="F311" s="76"/>
      <c r="G311" s="76"/>
      <c r="H311" s="76"/>
      <c r="I311" s="76"/>
      <c r="J311" s="76"/>
      <c r="K311" s="76"/>
      <c r="L311" s="76"/>
      <c r="M311" s="78"/>
    </row>
    <row r="312" spans="3:13" ht="56.25" customHeight="1">
      <c r="C312" s="76"/>
      <c r="D312" s="77"/>
      <c r="E312" s="77"/>
      <c r="F312" s="76"/>
      <c r="G312" s="76"/>
      <c r="H312" s="76"/>
      <c r="I312" s="76"/>
      <c r="J312" s="76"/>
      <c r="K312" s="76"/>
      <c r="L312" s="76"/>
      <c r="M312" s="78"/>
    </row>
    <row r="313" spans="3:13" ht="56.25" customHeight="1">
      <c r="C313" s="76"/>
      <c r="D313" s="77"/>
      <c r="E313" s="77"/>
      <c r="F313" s="76"/>
      <c r="G313" s="76"/>
      <c r="H313" s="76"/>
      <c r="I313" s="76"/>
      <c r="J313" s="76"/>
      <c r="K313" s="76"/>
      <c r="L313" s="76"/>
      <c r="M313" s="78"/>
    </row>
    <row r="314" spans="3:13" ht="56.25" customHeight="1">
      <c r="C314" s="76"/>
      <c r="D314" s="77"/>
      <c r="E314" s="77"/>
      <c r="F314" s="76"/>
      <c r="G314" s="76"/>
      <c r="H314" s="76"/>
      <c r="I314" s="76"/>
      <c r="J314" s="76"/>
      <c r="K314" s="76"/>
      <c r="L314" s="76"/>
      <c r="M314" s="78"/>
    </row>
    <row r="315" spans="3:13" ht="56.25" customHeight="1">
      <c r="C315" s="76"/>
      <c r="D315" s="77"/>
      <c r="E315" s="77"/>
      <c r="F315" s="76"/>
      <c r="G315" s="76"/>
      <c r="H315" s="76"/>
      <c r="I315" s="76"/>
      <c r="J315" s="76"/>
      <c r="K315" s="76"/>
      <c r="L315" s="76"/>
      <c r="M315" s="78"/>
    </row>
    <row r="316" spans="3:13" ht="56.25" customHeight="1">
      <c r="C316" s="76"/>
      <c r="D316" s="77"/>
      <c r="E316" s="77"/>
      <c r="F316" s="76"/>
      <c r="G316" s="76"/>
      <c r="H316" s="76"/>
      <c r="I316" s="76"/>
      <c r="J316" s="76"/>
      <c r="K316" s="76"/>
      <c r="L316" s="76"/>
      <c r="M316" s="78"/>
    </row>
    <row r="317" spans="3:13" ht="56.25" customHeight="1">
      <c r="C317" s="76"/>
      <c r="D317" s="77"/>
      <c r="E317" s="77"/>
      <c r="F317" s="76"/>
      <c r="G317" s="76"/>
      <c r="H317" s="76"/>
      <c r="I317" s="76"/>
      <c r="J317" s="76"/>
      <c r="K317" s="76"/>
      <c r="L317" s="76"/>
      <c r="M317" s="78"/>
    </row>
    <row r="318" spans="3:13" ht="56.25" customHeight="1">
      <c r="C318" s="76"/>
      <c r="D318" s="77"/>
      <c r="E318" s="77"/>
      <c r="F318" s="76"/>
      <c r="G318" s="76"/>
      <c r="H318" s="76"/>
      <c r="I318" s="76"/>
      <c r="J318" s="76"/>
      <c r="K318" s="76"/>
      <c r="L318" s="76"/>
      <c r="M318" s="78"/>
    </row>
    <row r="319" spans="3:13" ht="56.25" customHeight="1">
      <c r="C319" s="76"/>
      <c r="D319" s="77"/>
      <c r="E319" s="77"/>
      <c r="F319" s="76"/>
      <c r="G319" s="76"/>
      <c r="H319" s="76"/>
      <c r="I319" s="76"/>
      <c r="J319" s="76"/>
      <c r="K319" s="76"/>
      <c r="L319" s="76"/>
      <c r="M319" s="78"/>
    </row>
    <row r="320" spans="3:13" ht="56.25" customHeight="1">
      <c r="C320" s="76"/>
      <c r="D320" s="77"/>
      <c r="E320" s="77"/>
      <c r="F320" s="76"/>
      <c r="G320" s="76"/>
      <c r="H320" s="76"/>
      <c r="I320" s="76"/>
      <c r="J320" s="76"/>
      <c r="K320" s="76"/>
      <c r="L320" s="76"/>
      <c r="M320" s="78"/>
    </row>
    <row r="321" spans="3:13" ht="56.25" customHeight="1">
      <c r="C321" s="76"/>
      <c r="D321" s="77"/>
      <c r="E321" s="77"/>
      <c r="F321" s="76"/>
      <c r="G321" s="76"/>
      <c r="H321" s="76"/>
      <c r="I321" s="76"/>
      <c r="J321" s="76"/>
      <c r="K321" s="76"/>
      <c r="L321" s="76"/>
      <c r="M321" s="78"/>
    </row>
    <row r="322" spans="3:13" ht="56.25" customHeight="1">
      <c r="C322" s="76"/>
      <c r="D322" s="77"/>
      <c r="E322" s="77"/>
      <c r="F322" s="76"/>
      <c r="G322" s="76"/>
      <c r="H322" s="76"/>
      <c r="I322" s="76"/>
      <c r="J322" s="76"/>
      <c r="K322" s="76"/>
      <c r="L322" s="76"/>
      <c r="M322" s="78"/>
    </row>
    <row r="323" spans="3:13" ht="56.25" customHeight="1">
      <c r="C323" s="76"/>
      <c r="D323" s="77"/>
      <c r="E323" s="77"/>
      <c r="F323" s="76"/>
      <c r="G323" s="76"/>
      <c r="H323" s="76"/>
      <c r="I323" s="76"/>
      <c r="J323" s="76"/>
      <c r="K323" s="76"/>
      <c r="L323" s="76"/>
      <c r="M323" s="78"/>
    </row>
    <row r="324" spans="3:13" ht="56.25" customHeight="1">
      <c r="C324" s="76"/>
      <c r="D324" s="77"/>
      <c r="E324" s="77"/>
      <c r="F324" s="76"/>
      <c r="G324" s="76"/>
      <c r="H324" s="76"/>
      <c r="I324" s="76"/>
      <c r="J324" s="76"/>
      <c r="K324" s="76"/>
      <c r="L324" s="76"/>
      <c r="M324" s="78"/>
    </row>
    <row r="325" spans="3:13" ht="56.25" customHeight="1">
      <c r="C325" s="76"/>
      <c r="D325" s="77"/>
      <c r="E325" s="77"/>
      <c r="F325" s="76"/>
      <c r="G325" s="76"/>
      <c r="H325" s="76"/>
      <c r="I325" s="76"/>
      <c r="J325" s="76"/>
      <c r="K325" s="76"/>
      <c r="L325" s="76"/>
      <c r="M325" s="78"/>
    </row>
    <row r="326" spans="3:13" ht="56.25" customHeight="1">
      <c r="C326" s="76"/>
      <c r="D326" s="77"/>
      <c r="E326" s="77"/>
      <c r="F326" s="76"/>
      <c r="G326" s="76"/>
      <c r="H326" s="76"/>
      <c r="I326" s="76"/>
      <c r="J326" s="76"/>
      <c r="K326" s="76"/>
      <c r="L326" s="76"/>
      <c r="M326" s="78"/>
    </row>
    <row r="327" spans="3:13" ht="56.25" customHeight="1">
      <c r="C327" s="76"/>
      <c r="D327" s="77"/>
      <c r="E327" s="77"/>
      <c r="F327" s="76"/>
      <c r="G327" s="76"/>
      <c r="H327" s="76"/>
      <c r="I327" s="76"/>
      <c r="J327" s="76"/>
      <c r="K327" s="76"/>
      <c r="L327" s="76"/>
      <c r="M327" s="78"/>
    </row>
    <row r="328" spans="3:13" ht="56.25" customHeight="1">
      <c r="C328" s="76"/>
      <c r="D328" s="77"/>
      <c r="E328" s="77"/>
      <c r="F328" s="76"/>
      <c r="G328" s="76"/>
      <c r="H328" s="76"/>
      <c r="I328" s="76"/>
      <c r="J328" s="76"/>
      <c r="K328" s="76"/>
      <c r="L328" s="76"/>
      <c r="M328" s="78"/>
    </row>
    <row r="329" spans="3:13" ht="56.25" customHeight="1">
      <c r="C329" s="76"/>
      <c r="D329" s="77"/>
      <c r="E329" s="77"/>
      <c r="F329" s="76"/>
      <c r="G329" s="76"/>
      <c r="H329" s="76"/>
      <c r="I329" s="76"/>
      <c r="J329" s="76"/>
      <c r="K329" s="76"/>
      <c r="L329" s="76"/>
      <c r="M329" s="78"/>
    </row>
    <row r="330" spans="3:13" ht="56.25" customHeight="1">
      <c r="C330" s="76"/>
      <c r="D330" s="77"/>
      <c r="E330" s="77"/>
      <c r="F330" s="76"/>
      <c r="G330" s="76"/>
      <c r="H330" s="76"/>
      <c r="I330" s="76"/>
      <c r="J330" s="76"/>
      <c r="K330" s="76"/>
      <c r="L330" s="76"/>
      <c r="M330" s="78"/>
    </row>
    <row r="331" spans="3:13" ht="56.25" customHeight="1">
      <c r="C331" s="76"/>
      <c r="D331" s="77"/>
      <c r="E331" s="77"/>
      <c r="F331" s="76"/>
      <c r="G331" s="76"/>
      <c r="H331" s="76"/>
      <c r="I331" s="76"/>
      <c r="J331" s="76"/>
      <c r="K331" s="76"/>
      <c r="L331" s="76"/>
      <c r="M331" s="78"/>
    </row>
    <row r="332" spans="3:13" ht="56.25" customHeight="1">
      <c r="C332" s="76"/>
      <c r="D332" s="77"/>
      <c r="E332" s="77"/>
      <c r="F332" s="76"/>
      <c r="G332" s="76"/>
      <c r="H332" s="76"/>
      <c r="I332" s="76"/>
      <c r="J332" s="76"/>
      <c r="K332" s="76"/>
      <c r="L332" s="76"/>
      <c r="M332" s="78"/>
    </row>
    <row r="333" spans="3:13" ht="56.25" customHeight="1">
      <c r="C333" s="76"/>
      <c r="D333" s="77"/>
      <c r="E333" s="77"/>
      <c r="F333" s="76"/>
      <c r="G333" s="76"/>
      <c r="H333" s="76"/>
      <c r="I333" s="76"/>
      <c r="J333" s="76"/>
      <c r="K333" s="76"/>
      <c r="L333" s="76"/>
      <c r="M333" s="78"/>
    </row>
    <row r="334" spans="3:13" ht="56.25" customHeight="1">
      <c r="C334" s="76"/>
      <c r="D334" s="77"/>
      <c r="E334" s="77"/>
      <c r="F334" s="76"/>
      <c r="G334" s="76"/>
      <c r="H334" s="76"/>
      <c r="I334" s="76"/>
      <c r="J334" s="76"/>
      <c r="K334" s="76"/>
      <c r="L334" s="76"/>
      <c r="M334" s="78"/>
    </row>
    <row r="335" spans="3:13" ht="56.25" customHeight="1">
      <c r="C335" s="76"/>
      <c r="D335" s="77"/>
      <c r="E335" s="77"/>
      <c r="F335" s="76"/>
      <c r="G335" s="76"/>
      <c r="H335" s="76"/>
      <c r="I335" s="76"/>
      <c r="J335" s="76"/>
      <c r="K335" s="76"/>
      <c r="L335" s="76"/>
      <c r="M335" s="78"/>
    </row>
    <row r="336" spans="3:13" ht="56.25" customHeight="1">
      <c r="C336" s="76"/>
      <c r="D336" s="77"/>
      <c r="E336" s="77"/>
      <c r="F336" s="76"/>
      <c r="G336" s="76"/>
      <c r="H336" s="76"/>
      <c r="I336" s="76"/>
      <c r="J336" s="76"/>
      <c r="K336" s="76"/>
      <c r="L336" s="76"/>
      <c r="M336" s="78"/>
    </row>
    <row r="337" spans="3:13" ht="56.25" customHeight="1">
      <c r="C337" s="76"/>
      <c r="D337" s="77"/>
      <c r="E337" s="77"/>
      <c r="F337" s="76"/>
      <c r="G337" s="76"/>
      <c r="H337" s="76"/>
      <c r="I337" s="76"/>
      <c r="J337" s="76"/>
      <c r="K337" s="76"/>
      <c r="L337" s="76"/>
      <c r="M337" s="78"/>
    </row>
    <row r="338" spans="3:13" ht="56.25" customHeight="1">
      <c r="C338" s="76"/>
      <c r="D338" s="77"/>
      <c r="E338" s="77"/>
      <c r="F338" s="76"/>
      <c r="G338" s="76"/>
      <c r="H338" s="76"/>
      <c r="I338" s="76"/>
      <c r="J338" s="76"/>
      <c r="K338" s="76"/>
      <c r="L338" s="76"/>
      <c r="M338" s="78"/>
    </row>
    <row r="339" spans="3:13" ht="56.25" customHeight="1">
      <c r="C339" s="76"/>
      <c r="D339" s="77"/>
      <c r="E339" s="77"/>
      <c r="F339" s="76"/>
      <c r="G339" s="76"/>
      <c r="H339" s="76"/>
      <c r="I339" s="76"/>
      <c r="J339" s="76"/>
      <c r="K339" s="76"/>
      <c r="L339" s="76"/>
      <c r="M339" s="78"/>
    </row>
    <row r="340" spans="3:13" ht="56.25" customHeight="1">
      <c r="C340" s="76"/>
      <c r="D340" s="77"/>
      <c r="E340" s="77"/>
      <c r="F340" s="76"/>
      <c r="G340" s="76"/>
      <c r="H340" s="76"/>
      <c r="I340" s="76"/>
      <c r="J340" s="76"/>
      <c r="K340" s="76"/>
      <c r="L340" s="76"/>
      <c r="M340" s="78"/>
    </row>
    <row r="341" spans="3:13" ht="56.25" customHeight="1">
      <c r="C341" s="76"/>
      <c r="D341" s="77"/>
      <c r="E341" s="77"/>
      <c r="F341" s="76"/>
      <c r="G341" s="76"/>
      <c r="H341" s="76"/>
      <c r="I341" s="76"/>
      <c r="J341" s="76"/>
      <c r="K341" s="76"/>
      <c r="L341" s="76"/>
      <c r="M341" s="78"/>
    </row>
    <row r="342" spans="3:13" ht="56.25" customHeight="1">
      <c r="C342" s="76"/>
      <c r="D342" s="77"/>
      <c r="E342" s="77"/>
      <c r="F342" s="76"/>
      <c r="G342" s="76"/>
      <c r="H342" s="76"/>
      <c r="I342" s="76"/>
      <c r="J342" s="76"/>
      <c r="K342" s="76"/>
      <c r="L342" s="76"/>
      <c r="M342" s="78"/>
    </row>
    <row r="343" spans="3:13" ht="56.25" customHeight="1">
      <c r="C343" s="76"/>
      <c r="D343" s="77"/>
      <c r="E343" s="77"/>
      <c r="F343" s="76"/>
      <c r="G343" s="76"/>
      <c r="H343" s="76"/>
      <c r="I343" s="76"/>
      <c r="J343" s="76"/>
      <c r="K343" s="76"/>
      <c r="L343" s="76"/>
      <c r="M343" s="78"/>
    </row>
    <row r="344" spans="3:13" ht="56.25" customHeight="1">
      <c r="C344" s="76"/>
      <c r="D344" s="77"/>
      <c r="E344" s="77"/>
      <c r="F344" s="76"/>
      <c r="G344" s="76"/>
      <c r="H344" s="76"/>
      <c r="I344" s="76"/>
      <c r="J344" s="76"/>
      <c r="K344" s="76"/>
      <c r="L344" s="76"/>
      <c r="M344" s="78"/>
    </row>
    <row r="345" spans="3:13" ht="56.25" customHeight="1">
      <c r="C345" s="76"/>
      <c r="D345" s="77"/>
      <c r="E345" s="77"/>
      <c r="F345" s="76"/>
      <c r="G345" s="76"/>
      <c r="H345" s="76"/>
      <c r="I345" s="76"/>
      <c r="J345" s="76"/>
      <c r="K345" s="76"/>
      <c r="L345" s="76"/>
      <c r="M345" s="78"/>
    </row>
    <row r="346" spans="3:13" ht="56.25" customHeight="1">
      <c r="C346" s="76"/>
      <c r="D346" s="77"/>
      <c r="E346" s="77"/>
      <c r="F346" s="76"/>
      <c r="G346" s="76"/>
      <c r="H346" s="76"/>
      <c r="I346" s="76"/>
      <c r="J346" s="76"/>
      <c r="K346" s="76"/>
      <c r="L346" s="76"/>
      <c r="M346" s="78"/>
    </row>
    <row r="347" spans="3:13" ht="56.25" customHeight="1">
      <c r="C347" s="76"/>
      <c r="D347" s="77"/>
      <c r="E347" s="77"/>
      <c r="F347" s="76"/>
      <c r="G347" s="76"/>
      <c r="H347" s="76"/>
      <c r="I347" s="76"/>
      <c r="J347" s="76"/>
      <c r="K347" s="76"/>
      <c r="L347" s="76"/>
      <c r="M347" s="78"/>
    </row>
    <row r="348" spans="3:13" ht="56.25" customHeight="1">
      <c r="C348" s="76"/>
      <c r="D348" s="77"/>
      <c r="E348" s="77"/>
      <c r="F348" s="76"/>
      <c r="G348" s="76"/>
      <c r="H348" s="76"/>
      <c r="I348" s="76"/>
      <c r="J348" s="76"/>
      <c r="K348" s="76"/>
      <c r="L348" s="76"/>
      <c r="M348" s="78"/>
    </row>
    <row r="349" spans="3:13" ht="56.25" customHeight="1">
      <c r="C349" s="76"/>
      <c r="D349" s="77"/>
      <c r="E349" s="77"/>
      <c r="F349" s="76"/>
      <c r="G349" s="76"/>
      <c r="H349" s="76"/>
      <c r="I349" s="76"/>
      <c r="J349" s="76"/>
      <c r="K349" s="76"/>
      <c r="L349" s="76"/>
      <c r="M349" s="78"/>
    </row>
    <row r="350" spans="3:13" ht="56.25" customHeight="1">
      <c r="C350" s="76"/>
      <c r="D350" s="77"/>
      <c r="E350" s="77"/>
      <c r="F350" s="76"/>
      <c r="G350" s="76"/>
      <c r="H350" s="76"/>
      <c r="I350" s="76"/>
      <c r="J350" s="76"/>
      <c r="K350" s="76"/>
      <c r="L350" s="76"/>
      <c r="M350" s="78"/>
    </row>
    <row r="351" spans="3:13" ht="56.25" customHeight="1">
      <c r="C351" s="76"/>
      <c r="D351" s="77"/>
      <c r="E351" s="77"/>
      <c r="F351" s="76"/>
      <c r="G351" s="76"/>
      <c r="H351" s="76"/>
      <c r="I351" s="76"/>
      <c r="J351" s="76"/>
      <c r="K351" s="76"/>
      <c r="L351" s="76"/>
      <c r="M351" s="78"/>
    </row>
    <row r="352" spans="3:13" ht="56.25" customHeight="1">
      <c r="C352" s="76"/>
      <c r="D352" s="77"/>
      <c r="E352" s="77"/>
      <c r="F352" s="76"/>
      <c r="G352" s="76"/>
      <c r="H352" s="76"/>
      <c r="I352" s="76"/>
      <c r="J352" s="76"/>
      <c r="K352" s="76"/>
      <c r="L352" s="76"/>
      <c r="M352" s="78"/>
    </row>
    <row r="353" spans="3:13" ht="56.25" customHeight="1">
      <c r="C353" s="76"/>
      <c r="D353" s="77"/>
      <c r="E353" s="77"/>
      <c r="F353" s="76"/>
      <c r="G353" s="76"/>
      <c r="H353" s="76"/>
      <c r="I353" s="76"/>
      <c r="J353" s="76"/>
      <c r="K353" s="76"/>
      <c r="L353" s="76"/>
      <c r="M353" s="78"/>
    </row>
    <row r="354" spans="3:13" ht="56.25" customHeight="1">
      <c r="C354" s="76"/>
      <c r="D354" s="77"/>
      <c r="E354" s="77"/>
      <c r="F354" s="76"/>
      <c r="G354" s="76"/>
      <c r="H354" s="76"/>
      <c r="I354" s="76"/>
      <c r="J354" s="76"/>
      <c r="K354" s="76"/>
      <c r="L354" s="76"/>
      <c r="M354" s="78"/>
    </row>
    <row r="355" spans="3:13" ht="56.25" customHeight="1">
      <c r="C355" s="76"/>
      <c r="D355" s="77"/>
      <c r="E355" s="77"/>
      <c r="F355" s="76"/>
      <c r="G355" s="76"/>
      <c r="H355" s="76"/>
      <c r="I355" s="76"/>
      <c r="J355" s="76"/>
      <c r="K355" s="76"/>
      <c r="L355" s="76"/>
      <c r="M355" s="78"/>
    </row>
    <row r="356" spans="3:13" ht="56.25" customHeight="1">
      <c r="C356" s="76"/>
      <c r="D356" s="77"/>
      <c r="E356" s="77"/>
      <c r="F356" s="76"/>
      <c r="G356" s="76"/>
      <c r="H356" s="76"/>
      <c r="I356" s="76"/>
      <c r="J356" s="76"/>
      <c r="K356" s="76"/>
      <c r="L356" s="76"/>
      <c r="M356" s="78"/>
    </row>
    <row r="357" spans="3:13" ht="56.25" customHeight="1">
      <c r="C357" s="76"/>
      <c r="D357" s="77"/>
      <c r="E357" s="77"/>
      <c r="F357" s="76"/>
      <c r="G357" s="76"/>
      <c r="H357" s="76"/>
      <c r="I357" s="76"/>
      <c r="J357" s="76"/>
      <c r="K357" s="76"/>
      <c r="L357" s="76"/>
      <c r="M357" s="78"/>
    </row>
    <row r="358" spans="3:13" ht="56.25" customHeight="1">
      <c r="C358" s="76"/>
      <c r="D358" s="77"/>
      <c r="E358" s="77"/>
      <c r="F358" s="76"/>
      <c r="G358" s="76"/>
      <c r="H358" s="76"/>
      <c r="I358" s="76"/>
      <c r="J358" s="76"/>
      <c r="K358" s="76"/>
      <c r="L358" s="76"/>
      <c r="M358" s="78"/>
    </row>
    <row r="359" spans="3:13" ht="56.25" customHeight="1">
      <c r="C359" s="76"/>
      <c r="D359" s="77"/>
      <c r="E359" s="77"/>
      <c r="F359" s="76"/>
      <c r="G359" s="76"/>
      <c r="H359" s="76"/>
      <c r="I359" s="76"/>
      <c r="J359" s="76"/>
      <c r="K359" s="76"/>
      <c r="L359" s="76"/>
      <c r="M359" s="78"/>
    </row>
    <row r="360" spans="3:13" ht="56.25" customHeight="1">
      <c r="C360" s="76"/>
      <c r="D360" s="77"/>
      <c r="E360" s="77"/>
      <c r="F360" s="76"/>
      <c r="G360" s="76"/>
      <c r="H360" s="76"/>
      <c r="I360" s="76"/>
      <c r="J360" s="76"/>
      <c r="K360" s="76"/>
      <c r="L360" s="76"/>
      <c r="M360" s="78"/>
    </row>
    <row r="361" spans="3:13" ht="56.25" customHeight="1">
      <c r="C361" s="76"/>
      <c r="D361" s="77"/>
      <c r="E361" s="77"/>
      <c r="F361" s="76"/>
      <c r="G361" s="76"/>
      <c r="H361" s="76"/>
      <c r="I361" s="76"/>
      <c r="J361" s="76"/>
      <c r="K361" s="76"/>
      <c r="L361" s="76"/>
      <c r="M361" s="78"/>
    </row>
    <row r="362" spans="3:13" ht="56.25" customHeight="1">
      <c r="C362" s="76"/>
      <c r="D362" s="77"/>
      <c r="E362" s="77"/>
      <c r="F362" s="76"/>
      <c r="G362" s="76"/>
      <c r="H362" s="76"/>
      <c r="I362" s="76"/>
      <c r="J362" s="76"/>
      <c r="K362" s="76"/>
      <c r="L362" s="76"/>
      <c r="M362" s="78"/>
    </row>
    <row r="363" spans="3:13" ht="56.25" customHeight="1">
      <c r="C363" s="76"/>
      <c r="D363" s="77"/>
      <c r="E363" s="77"/>
      <c r="F363" s="76"/>
      <c r="G363" s="76"/>
      <c r="H363" s="76"/>
      <c r="I363" s="76"/>
      <c r="J363" s="76"/>
      <c r="K363" s="76"/>
      <c r="L363" s="76"/>
      <c r="M363" s="78"/>
    </row>
    <row r="364" spans="3:13" ht="56.25" customHeight="1">
      <c r="C364" s="76"/>
      <c r="D364" s="77"/>
      <c r="E364" s="77"/>
      <c r="F364" s="76"/>
      <c r="G364" s="76"/>
      <c r="H364" s="76"/>
      <c r="I364" s="76"/>
      <c r="J364" s="76"/>
      <c r="K364" s="76"/>
      <c r="L364" s="76"/>
      <c r="M364" s="78"/>
    </row>
    <row r="365" spans="3:13" ht="56.25" customHeight="1">
      <c r="C365" s="76"/>
      <c r="D365" s="77"/>
      <c r="E365" s="77"/>
      <c r="F365" s="76"/>
      <c r="G365" s="76"/>
      <c r="H365" s="76"/>
      <c r="I365" s="76"/>
      <c r="J365" s="76"/>
      <c r="K365" s="76"/>
      <c r="L365" s="76"/>
      <c r="M365" s="78"/>
    </row>
    <row r="366" spans="3:13" ht="56.25" customHeight="1">
      <c r="C366" s="76"/>
      <c r="D366" s="77"/>
      <c r="E366" s="77"/>
      <c r="F366" s="76"/>
      <c r="G366" s="76"/>
      <c r="H366" s="76"/>
      <c r="I366" s="76"/>
      <c r="J366" s="76"/>
      <c r="K366" s="76"/>
      <c r="L366" s="76"/>
      <c r="M366" s="78"/>
    </row>
    <row r="367" spans="3:13" ht="56.25" customHeight="1">
      <c r="C367" s="76"/>
      <c r="D367" s="77"/>
      <c r="E367" s="77"/>
      <c r="F367" s="76"/>
      <c r="G367" s="76"/>
      <c r="H367" s="76"/>
      <c r="I367" s="76"/>
      <c r="J367" s="76"/>
      <c r="K367" s="76"/>
      <c r="L367" s="76"/>
      <c r="M367" s="78"/>
    </row>
    <row r="368" spans="3:13" ht="56.25" customHeight="1">
      <c r="C368" s="76"/>
      <c r="D368" s="77"/>
      <c r="E368" s="77"/>
      <c r="F368" s="76"/>
      <c r="G368" s="76"/>
      <c r="H368" s="76"/>
      <c r="I368" s="76"/>
      <c r="J368" s="76"/>
      <c r="K368" s="76"/>
      <c r="L368" s="76"/>
      <c r="M368" s="78"/>
    </row>
    <row r="369" spans="3:13" ht="56.25" customHeight="1">
      <c r="C369" s="76"/>
      <c r="D369" s="77"/>
      <c r="E369" s="77"/>
      <c r="F369" s="76"/>
      <c r="G369" s="76"/>
      <c r="H369" s="76"/>
      <c r="I369" s="76"/>
      <c r="J369" s="76"/>
      <c r="K369" s="76"/>
      <c r="L369" s="76"/>
      <c r="M369" s="78"/>
    </row>
    <row r="370" spans="3:13" ht="56.25" customHeight="1">
      <c r="C370" s="76"/>
      <c r="D370" s="77"/>
      <c r="E370" s="77"/>
      <c r="F370" s="76"/>
      <c r="G370" s="76"/>
      <c r="H370" s="76"/>
      <c r="I370" s="76"/>
      <c r="J370" s="76"/>
      <c r="K370" s="76"/>
      <c r="L370" s="76"/>
      <c r="M370" s="78"/>
    </row>
    <row r="371" spans="3:13" ht="56.25" customHeight="1">
      <c r="C371" s="76"/>
      <c r="D371" s="77"/>
      <c r="E371" s="77"/>
      <c r="F371" s="76"/>
      <c r="G371" s="76"/>
      <c r="H371" s="76"/>
      <c r="I371" s="76"/>
      <c r="J371" s="76"/>
      <c r="K371" s="76"/>
      <c r="L371" s="76"/>
      <c r="M371" s="78"/>
    </row>
    <row r="372" spans="3:13" ht="56.25" customHeight="1">
      <c r="C372" s="76"/>
      <c r="D372" s="77"/>
      <c r="E372" s="77"/>
      <c r="F372" s="76"/>
      <c r="G372" s="76"/>
      <c r="H372" s="76"/>
      <c r="I372" s="76"/>
      <c r="J372" s="76"/>
      <c r="K372" s="76"/>
      <c r="L372" s="76"/>
      <c r="M372" s="78"/>
    </row>
    <row r="373" spans="3:13" ht="56.25" customHeight="1">
      <c r="C373" s="76"/>
      <c r="D373" s="77"/>
      <c r="E373" s="77"/>
      <c r="F373" s="76"/>
      <c r="G373" s="76"/>
      <c r="H373" s="76"/>
      <c r="I373" s="76"/>
      <c r="J373" s="76"/>
      <c r="K373" s="76"/>
      <c r="L373" s="76"/>
      <c r="M373" s="78"/>
    </row>
    <row r="374" spans="3:13" ht="56.25" customHeight="1">
      <c r="C374" s="76"/>
      <c r="D374" s="77"/>
      <c r="E374" s="77"/>
      <c r="F374" s="76"/>
      <c r="G374" s="76"/>
      <c r="H374" s="76"/>
      <c r="I374" s="76"/>
      <c r="J374" s="76"/>
      <c r="K374" s="76"/>
      <c r="L374" s="76"/>
      <c r="M374" s="78"/>
    </row>
    <row r="375" spans="3:13" ht="56.25" customHeight="1">
      <c r="C375" s="76"/>
      <c r="D375" s="77"/>
      <c r="E375" s="77"/>
      <c r="F375" s="76"/>
      <c r="G375" s="76"/>
      <c r="H375" s="76"/>
      <c r="I375" s="76"/>
      <c r="J375" s="76"/>
      <c r="K375" s="76"/>
      <c r="L375" s="76"/>
      <c r="M375" s="78"/>
    </row>
    <row r="376" spans="3:13" ht="56.25" customHeight="1">
      <c r="C376" s="76"/>
      <c r="D376" s="77"/>
      <c r="E376" s="77"/>
      <c r="F376" s="76"/>
      <c r="G376" s="76"/>
      <c r="H376" s="76"/>
      <c r="I376" s="76"/>
      <c r="J376" s="76"/>
      <c r="K376" s="76"/>
      <c r="L376" s="76"/>
      <c r="M376" s="78"/>
    </row>
    <row r="377" spans="3:13" ht="56.25" customHeight="1">
      <c r="C377" s="76"/>
      <c r="D377" s="77"/>
      <c r="E377" s="77"/>
      <c r="F377" s="76"/>
      <c r="G377" s="76"/>
      <c r="H377" s="76"/>
      <c r="I377" s="76"/>
      <c r="J377" s="76"/>
      <c r="K377" s="76"/>
      <c r="L377" s="76"/>
      <c r="M377" s="78"/>
    </row>
    <row r="378" spans="3:13" ht="56.25" customHeight="1">
      <c r="C378" s="76"/>
      <c r="D378" s="77"/>
      <c r="E378" s="77"/>
      <c r="F378" s="76"/>
      <c r="G378" s="76"/>
      <c r="H378" s="76"/>
      <c r="I378" s="76"/>
      <c r="J378" s="76"/>
      <c r="K378" s="76"/>
      <c r="L378" s="76"/>
      <c r="M378" s="78"/>
    </row>
    <row r="379" spans="3:13" ht="56.25" customHeight="1">
      <c r="C379" s="76"/>
      <c r="D379" s="77"/>
      <c r="E379" s="77"/>
      <c r="F379" s="76"/>
      <c r="G379" s="76"/>
      <c r="H379" s="76"/>
      <c r="I379" s="76"/>
      <c r="J379" s="76"/>
      <c r="K379" s="76"/>
      <c r="L379" s="76"/>
      <c r="M379" s="78"/>
    </row>
    <row r="380" spans="3:13" ht="56.25" customHeight="1">
      <c r="C380" s="76"/>
      <c r="D380" s="77"/>
      <c r="E380" s="77"/>
      <c r="F380" s="76"/>
      <c r="G380" s="76"/>
      <c r="H380" s="76"/>
      <c r="I380" s="76"/>
      <c r="J380" s="76"/>
      <c r="K380" s="76"/>
      <c r="L380" s="76"/>
      <c r="M380" s="78"/>
    </row>
    <row r="381" spans="3:13" ht="56.25" customHeight="1">
      <c r="C381" s="76"/>
      <c r="D381" s="77"/>
      <c r="E381" s="77"/>
      <c r="F381" s="76"/>
      <c r="G381" s="76"/>
      <c r="H381" s="76"/>
      <c r="I381" s="76"/>
      <c r="J381" s="76"/>
      <c r="K381" s="76"/>
      <c r="L381" s="76"/>
      <c r="M381" s="78"/>
    </row>
    <row r="382" spans="3:13" ht="56.25" customHeight="1">
      <c r="C382" s="76"/>
      <c r="D382" s="77"/>
      <c r="E382" s="77"/>
      <c r="F382" s="76"/>
      <c r="G382" s="76"/>
      <c r="H382" s="76"/>
      <c r="I382" s="76"/>
      <c r="J382" s="76"/>
      <c r="K382" s="76"/>
      <c r="L382" s="76"/>
      <c r="M382" s="78"/>
    </row>
    <row r="383" spans="3:13" ht="56.25" customHeight="1">
      <c r="C383" s="76"/>
      <c r="D383" s="77"/>
      <c r="E383" s="77"/>
      <c r="F383" s="76"/>
      <c r="G383" s="76"/>
      <c r="H383" s="76"/>
      <c r="I383" s="76"/>
      <c r="J383" s="76"/>
      <c r="K383" s="76"/>
      <c r="L383" s="76"/>
      <c r="M383" s="78"/>
    </row>
    <row r="384" spans="3:13" ht="56.25" customHeight="1">
      <c r="C384" s="76"/>
      <c r="D384" s="77"/>
      <c r="E384" s="77"/>
      <c r="F384" s="76"/>
      <c r="G384" s="76"/>
      <c r="H384" s="76"/>
      <c r="I384" s="76"/>
      <c r="J384" s="76"/>
      <c r="K384" s="76"/>
      <c r="L384" s="76"/>
      <c r="M384" s="78"/>
    </row>
    <row r="385" spans="3:13" ht="56.25" customHeight="1">
      <c r="C385" s="76"/>
      <c r="D385" s="77"/>
      <c r="E385" s="77"/>
      <c r="F385" s="76"/>
      <c r="G385" s="76"/>
      <c r="H385" s="76"/>
      <c r="I385" s="76"/>
      <c r="J385" s="76"/>
      <c r="K385" s="76"/>
      <c r="L385" s="76"/>
      <c r="M385" s="78"/>
    </row>
    <row r="386" spans="3:13" ht="56.25" customHeight="1">
      <c r="C386" s="76"/>
      <c r="D386" s="77"/>
      <c r="E386" s="77"/>
      <c r="F386" s="76"/>
      <c r="G386" s="76"/>
      <c r="H386" s="76"/>
      <c r="I386" s="76"/>
      <c r="J386" s="76"/>
      <c r="K386" s="76"/>
      <c r="L386" s="76"/>
      <c r="M386" s="78"/>
    </row>
    <row r="387" spans="3:13" ht="56.25" customHeight="1">
      <c r="C387" s="76"/>
      <c r="D387" s="77"/>
      <c r="E387" s="77"/>
      <c r="F387" s="76"/>
      <c r="G387" s="76"/>
      <c r="H387" s="76"/>
      <c r="I387" s="76"/>
      <c r="J387" s="76"/>
      <c r="K387" s="76"/>
      <c r="L387" s="76"/>
      <c r="M387" s="78"/>
    </row>
    <row r="388" spans="3:13" ht="56.25" customHeight="1">
      <c r="C388" s="76"/>
      <c r="D388" s="77"/>
      <c r="E388" s="77"/>
      <c r="F388" s="76"/>
      <c r="G388" s="76"/>
      <c r="H388" s="76"/>
      <c r="I388" s="76"/>
      <c r="J388" s="76"/>
      <c r="K388" s="76"/>
      <c r="L388" s="76"/>
      <c r="M388" s="78"/>
    </row>
    <row r="389" spans="3:13" ht="56.25" customHeight="1">
      <c r="C389" s="76"/>
      <c r="D389" s="77"/>
      <c r="E389" s="77"/>
      <c r="F389" s="76"/>
      <c r="G389" s="76"/>
      <c r="H389" s="76"/>
      <c r="I389" s="76"/>
      <c r="J389" s="76"/>
      <c r="K389" s="76"/>
      <c r="L389" s="76"/>
      <c r="M389" s="78"/>
    </row>
    <row r="390" spans="3:13" ht="56.25" customHeight="1">
      <c r="C390" s="76"/>
      <c r="D390" s="77"/>
      <c r="E390" s="77"/>
      <c r="F390" s="76"/>
      <c r="G390" s="76"/>
      <c r="H390" s="76"/>
      <c r="I390" s="76"/>
      <c r="J390" s="76"/>
      <c r="K390" s="76"/>
      <c r="L390" s="76"/>
      <c r="M390" s="78"/>
    </row>
    <row r="391" spans="3:13" ht="56.25" customHeight="1">
      <c r="C391" s="76"/>
      <c r="D391" s="77"/>
      <c r="E391" s="77"/>
      <c r="F391" s="76"/>
      <c r="G391" s="76"/>
      <c r="H391" s="76"/>
      <c r="I391" s="76"/>
      <c r="J391" s="76"/>
      <c r="K391" s="76"/>
      <c r="L391" s="76"/>
      <c r="M391" s="78"/>
    </row>
    <row r="392" spans="3:13" ht="56.25" customHeight="1">
      <c r="C392" s="76"/>
      <c r="D392" s="77"/>
      <c r="E392" s="77"/>
      <c r="F392" s="76"/>
      <c r="G392" s="76"/>
      <c r="H392" s="76"/>
      <c r="I392" s="76"/>
      <c r="J392" s="76"/>
      <c r="K392" s="76"/>
      <c r="L392" s="76"/>
      <c r="M392" s="78"/>
    </row>
    <row r="393" spans="3:13" ht="56.25" customHeight="1">
      <c r="C393" s="76"/>
      <c r="D393" s="77"/>
      <c r="E393" s="77"/>
      <c r="F393" s="76"/>
      <c r="G393" s="76"/>
      <c r="H393" s="76"/>
      <c r="I393" s="76"/>
      <c r="J393" s="76"/>
      <c r="K393" s="76"/>
      <c r="L393" s="76"/>
      <c r="M393" s="78"/>
    </row>
    <row r="394" spans="3:13" ht="56.25" customHeight="1">
      <c r="C394" s="76"/>
      <c r="D394" s="77"/>
      <c r="E394" s="77"/>
      <c r="F394" s="76"/>
      <c r="G394" s="76"/>
      <c r="H394" s="76"/>
      <c r="I394" s="76"/>
      <c r="J394" s="76"/>
      <c r="K394" s="76"/>
      <c r="L394" s="76"/>
      <c r="M394" s="78"/>
    </row>
    <row r="395" spans="3:13" ht="56.25" customHeight="1">
      <c r="C395" s="76"/>
      <c r="D395" s="77"/>
      <c r="E395" s="77"/>
      <c r="F395" s="76"/>
      <c r="G395" s="76"/>
      <c r="H395" s="76"/>
      <c r="I395" s="76"/>
      <c r="J395" s="76"/>
      <c r="K395" s="76"/>
      <c r="L395" s="76"/>
      <c r="M395" s="78"/>
    </row>
    <row r="396" spans="3:13" ht="56.25" customHeight="1">
      <c r="C396" s="76"/>
      <c r="D396" s="77"/>
      <c r="E396" s="77"/>
      <c r="F396" s="76"/>
      <c r="G396" s="76"/>
      <c r="H396" s="76"/>
      <c r="I396" s="76"/>
      <c r="J396" s="76"/>
      <c r="K396" s="76"/>
      <c r="L396" s="76"/>
      <c r="M396" s="78"/>
    </row>
    <row r="397" spans="3:13" ht="56.25" customHeight="1">
      <c r="C397" s="76"/>
      <c r="D397" s="77"/>
      <c r="E397" s="77"/>
      <c r="F397" s="76"/>
      <c r="G397" s="76"/>
      <c r="H397" s="76"/>
      <c r="I397" s="76"/>
      <c r="J397" s="76"/>
      <c r="K397" s="76"/>
      <c r="L397" s="76"/>
      <c r="M397" s="78"/>
    </row>
    <row r="398" spans="3:13" ht="56.25" customHeight="1">
      <c r="C398" s="76"/>
      <c r="D398" s="77"/>
      <c r="E398" s="77"/>
      <c r="F398" s="76"/>
      <c r="G398" s="76"/>
      <c r="H398" s="76"/>
      <c r="I398" s="76"/>
      <c r="J398" s="76"/>
      <c r="K398" s="76"/>
      <c r="L398" s="76"/>
      <c r="M398" s="78"/>
    </row>
    <row r="399" spans="3:13" ht="56.25" customHeight="1">
      <c r="C399" s="76"/>
      <c r="D399" s="77"/>
      <c r="E399" s="77"/>
      <c r="F399" s="76"/>
      <c r="G399" s="76"/>
      <c r="H399" s="76"/>
      <c r="I399" s="76"/>
      <c r="J399" s="76"/>
      <c r="K399" s="76"/>
      <c r="L399" s="76"/>
      <c r="M399" s="78"/>
    </row>
    <row r="400" spans="3:13" ht="56.25" customHeight="1">
      <c r="C400" s="76"/>
      <c r="D400" s="77"/>
      <c r="E400" s="77"/>
      <c r="F400" s="76"/>
      <c r="G400" s="76"/>
      <c r="H400" s="76"/>
      <c r="I400" s="76"/>
      <c r="J400" s="76"/>
      <c r="K400" s="76"/>
      <c r="L400" s="76"/>
      <c r="M400" s="78"/>
    </row>
    <row r="401" spans="3:13" ht="56.25" customHeight="1">
      <c r="C401" s="76"/>
      <c r="D401" s="77"/>
      <c r="E401" s="77"/>
      <c r="F401" s="76"/>
      <c r="G401" s="76"/>
      <c r="H401" s="76"/>
      <c r="I401" s="76"/>
      <c r="J401" s="76"/>
      <c r="K401" s="76"/>
      <c r="L401" s="76"/>
      <c r="M401" s="78"/>
    </row>
    <row r="402" spans="3:13" ht="56.25" customHeight="1">
      <c r="C402" s="76"/>
      <c r="D402" s="77"/>
      <c r="E402" s="77"/>
      <c r="F402" s="76"/>
      <c r="G402" s="76"/>
      <c r="H402" s="76"/>
      <c r="I402" s="76"/>
      <c r="J402" s="76"/>
      <c r="K402" s="76"/>
      <c r="L402" s="76"/>
      <c r="M402" s="78"/>
    </row>
    <row r="403" spans="3:13" ht="56.25" customHeight="1">
      <c r="C403" s="76"/>
      <c r="D403" s="77"/>
      <c r="E403" s="77"/>
      <c r="F403" s="76"/>
      <c r="G403" s="76"/>
      <c r="H403" s="76"/>
      <c r="I403" s="76"/>
      <c r="J403" s="76"/>
      <c r="K403" s="76"/>
      <c r="L403" s="76"/>
      <c r="M403" s="78"/>
    </row>
    <row r="404" spans="3:13" ht="56.25" customHeight="1">
      <c r="C404" s="76"/>
      <c r="D404" s="77"/>
      <c r="E404" s="77"/>
      <c r="F404" s="76"/>
      <c r="G404" s="76"/>
      <c r="H404" s="76"/>
      <c r="I404" s="76"/>
      <c r="J404" s="76"/>
      <c r="K404" s="76"/>
      <c r="L404" s="76"/>
      <c r="M404" s="78"/>
    </row>
    <row r="405" spans="3:13" ht="56.25" customHeight="1">
      <c r="C405" s="76"/>
      <c r="D405" s="77"/>
      <c r="E405" s="77"/>
      <c r="F405" s="76"/>
      <c r="G405" s="76"/>
      <c r="H405" s="76"/>
      <c r="I405" s="76"/>
      <c r="J405" s="76"/>
      <c r="K405" s="76"/>
      <c r="L405" s="76"/>
      <c r="M405" s="78"/>
    </row>
    <row r="406" spans="3:13" ht="56.25" customHeight="1">
      <c r="C406" s="76"/>
      <c r="D406" s="77"/>
      <c r="E406" s="77"/>
      <c r="F406" s="76"/>
      <c r="G406" s="76"/>
      <c r="H406" s="76"/>
      <c r="I406" s="76"/>
      <c r="J406" s="76"/>
      <c r="K406" s="76"/>
      <c r="L406" s="76"/>
      <c r="M406" s="78"/>
    </row>
    <row r="407" spans="3:13" ht="56.25" customHeight="1">
      <c r="C407" s="76"/>
      <c r="D407" s="77"/>
      <c r="E407" s="77"/>
      <c r="F407" s="76"/>
      <c r="G407" s="76"/>
      <c r="H407" s="76"/>
      <c r="I407" s="76"/>
      <c r="J407" s="76"/>
      <c r="K407" s="76"/>
      <c r="L407" s="76"/>
      <c r="M407" s="78"/>
    </row>
    <row r="408" spans="3:13" ht="56.25" customHeight="1">
      <c r="C408" s="76"/>
      <c r="D408" s="77"/>
      <c r="E408" s="77"/>
      <c r="F408" s="76"/>
      <c r="G408" s="76"/>
      <c r="H408" s="76"/>
      <c r="I408" s="76"/>
      <c r="J408" s="76"/>
      <c r="K408" s="76"/>
      <c r="L408" s="76"/>
      <c r="M408" s="78"/>
    </row>
    <row r="409" spans="3:13" ht="56.25" customHeight="1">
      <c r="C409" s="76"/>
      <c r="D409" s="77"/>
      <c r="E409" s="77"/>
      <c r="F409" s="76"/>
      <c r="G409" s="76"/>
      <c r="H409" s="76"/>
      <c r="I409" s="76"/>
      <c r="J409" s="76"/>
      <c r="K409" s="76"/>
      <c r="L409" s="76"/>
      <c r="M409" s="78"/>
    </row>
    <row r="410" spans="3:13" ht="56.25" customHeight="1">
      <c r="C410" s="76"/>
      <c r="D410" s="77"/>
      <c r="E410" s="77"/>
      <c r="F410" s="76"/>
      <c r="G410" s="76"/>
      <c r="H410" s="76"/>
      <c r="I410" s="76"/>
      <c r="J410" s="76"/>
      <c r="K410" s="76"/>
      <c r="L410" s="76"/>
      <c r="M410" s="78"/>
    </row>
    <row r="411" spans="3:13" ht="56.25" customHeight="1">
      <c r="C411" s="76"/>
      <c r="D411" s="77"/>
      <c r="E411" s="77"/>
      <c r="F411" s="76"/>
      <c r="G411" s="76"/>
      <c r="H411" s="76"/>
      <c r="I411" s="76"/>
      <c r="J411" s="76"/>
      <c r="K411" s="76"/>
      <c r="L411" s="76"/>
      <c r="M411" s="78"/>
    </row>
    <row r="412" spans="3:13" ht="56.25" customHeight="1">
      <c r="C412" s="76"/>
      <c r="D412" s="77"/>
      <c r="E412" s="77"/>
      <c r="F412" s="76"/>
      <c r="G412" s="76"/>
      <c r="H412" s="76"/>
      <c r="I412" s="76"/>
      <c r="J412" s="76"/>
      <c r="K412" s="76"/>
      <c r="L412" s="76"/>
      <c r="M412" s="78"/>
    </row>
    <row r="413" spans="3:13" ht="56.25" customHeight="1">
      <c r="C413" s="76"/>
      <c r="D413" s="77"/>
      <c r="E413" s="77"/>
      <c r="F413" s="76"/>
      <c r="G413" s="76"/>
      <c r="H413" s="76"/>
      <c r="I413" s="76"/>
      <c r="J413" s="76"/>
      <c r="K413" s="76"/>
      <c r="L413" s="76"/>
      <c r="M413" s="78"/>
    </row>
    <row r="414" spans="3:13" ht="56.25" customHeight="1">
      <c r="C414" s="76"/>
      <c r="D414" s="77"/>
      <c r="E414" s="77"/>
      <c r="F414" s="76"/>
      <c r="G414" s="76"/>
      <c r="H414" s="76"/>
      <c r="I414" s="76"/>
      <c r="J414" s="76"/>
      <c r="K414" s="76"/>
      <c r="L414" s="76"/>
      <c r="M414" s="78"/>
    </row>
    <row r="415" spans="3:13" ht="56.25" customHeight="1">
      <c r="C415" s="76"/>
      <c r="D415" s="77"/>
      <c r="E415" s="77"/>
      <c r="F415" s="76"/>
      <c r="G415" s="76"/>
      <c r="H415" s="76"/>
      <c r="I415" s="76"/>
      <c r="J415" s="76"/>
      <c r="K415" s="76"/>
      <c r="L415" s="76"/>
      <c r="M415" s="78"/>
    </row>
    <row r="416" spans="3:13" ht="56.25" customHeight="1">
      <c r="C416" s="76"/>
      <c r="D416" s="77"/>
      <c r="E416" s="77"/>
      <c r="F416" s="76"/>
      <c r="G416" s="76"/>
      <c r="H416" s="76"/>
      <c r="I416" s="76"/>
      <c r="J416" s="76"/>
      <c r="K416" s="76"/>
      <c r="L416" s="76"/>
      <c r="M416" s="78"/>
    </row>
    <row r="417" spans="3:13" ht="56.25" customHeight="1">
      <c r="C417" s="76"/>
      <c r="D417" s="77"/>
      <c r="E417" s="77"/>
      <c r="F417" s="76"/>
      <c r="G417" s="76"/>
      <c r="H417" s="76"/>
      <c r="I417" s="76"/>
      <c r="J417" s="76"/>
      <c r="K417" s="76"/>
      <c r="L417" s="76"/>
      <c r="M417" s="78"/>
    </row>
    <row r="418" spans="3:13" ht="56.25" customHeight="1">
      <c r="C418" s="76"/>
      <c r="D418" s="77"/>
      <c r="E418" s="77"/>
      <c r="F418" s="76"/>
      <c r="G418" s="76"/>
      <c r="H418" s="76"/>
      <c r="I418" s="76"/>
      <c r="J418" s="76"/>
      <c r="K418" s="76"/>
      <c r="L418" s="76"/>
      <c r="M418" s="78"/>
    </row>
    <row r="419" spans="3:13" ht="56.25" customHeight="1">
      <c r="C419" s="76"/>
      <c r="D419" s="77"/>
      <c r="E419" s="77"/>
      <c r="F419" s="76"/>
      <c r="G419" s="76"/>
      <c r="H419" s="76"/>
      <c r="I419" s="76"/>
      <c r="J419" s="76"/>
      <c r="K419" s="76"/>
      <c r="L419" s="76"/>
      <c r="M419" s="78"/>
    </row>
    <row r="420" spans="3:13" ht="56.25" customHeight="1">
      <c r="C420" s="76"/>
      <c r="D420" s="77"/>
      <c r="E420" s="77"/>
      <c r="F420" s="76"/>
      <c r="G420" s="76"/>
      <c r="H420" s="76"/>
      <c r="I420" s="76"/>
      <c r="J420" s="76"/>
      <c r="K420" s="76"/>
      <c r="L420" s="76"/>
      <c r="M420" s="78"/>
    </row>
    <row r="421" spans="3:13" ht="56.25" customHeight="1">
      <c r="C421" s="76"/>
      <c r="D421" s="77"/>
      <c r="E421" s="77"/>
      <c r="F421" s="76"/>
      <c r="G421" s="76"/>
      <c r="H421" s="76"/>
      <c r="I421" s="76"/>
      <c r="J421" s="76"/>
      <c r="K421" s="76"/>
      <c r="L421" s="76"/>
      <c r="M421" s="78"/>
    </row>
    <row r="422" spans="3:13" ht="56.25" customHeight="1">
      <c r="C422" s="76"/>
      <c r="D422" s="77"/>
      <c r="E422" s="77"/>
      <c r="F422" s="76"/>
      <c r="G422" s="76"/>
      <c r="H422" s="76"/>
      <c r="I422" s="76"/>
      <c r="J422" s="76"/>
      <c r="K422" s="76"/>
      <c r="L422" s="76"/>
      <c r="M422" s="78"/>
    </row>
    <row r="423" spans="3:13" ht="56.25" customHeight="1">
      <c r="C423" s="76"/>
      <c r="D423" s="77"/>
      <c r="E423" s="77"/>
      <c r="F423" s="76"/>
      <c r="G423" s="76"/>
      <c r="H423" s="76"/>
      <c r="I423" s="76"/>
      <c r="J423" s="76"/>
      <c r="K423" s="76"/>
      <c r="L423" s="76"/>
      <c r="M423" s="78"/>
    </row>
    <row r="424" spans="3:13" ht="56.25" customHeight="1">
      <c r="C424" s="76"/>
      <c r="D424" s="77"/>
      <c r="E424" s="77"/>
      <c r="F424" s="76"/>
      <c r="G424" s="76"/>
      <c r="H424" s="76"/>
      <c r="I424" s="76"/>
      <c r="J424" s="76"/>
      <c r="K424" s="76"/>
      <c r="L424" s="76"/>
      <c r="M424" s="78"/>
    </row>
    <row r="425" spans="3:13" ht="56.25" customHeight="1">
      <c r="C425" s="76"/>
      <c r="D425" s="77"/>
      <c r="E425" s="77"/>
      <c r="F425" s="76"/>
      <c r="G425" s="76"/>
      <c r="H425" s="76"/>
      <c r="I425" s="76"/>
      <c r="J425" s="76"/>
      <c r="K425" s="76"/>
      <c r="L425" s="76"/>
      <c r="M425" s="78"/>
    </row>
    <row r="426" spans="3:13" ht="56.25" customHeight="1">
      <c r="C426" s="76"/>
      <c r="D426" s="77"/>
      <c r="E426" s="77"/>
      <c r="F426" s="76"/>
      <c r="G426" s="76"/>
      <c r="H426" s="76"/>
      <c r="I426" s="76"/>
      <c r="J426" s="76"/>
      <c r="K426" s="76"/>
      <c r="L426" s="76"/>
      <c r="M426" s="78"/>
    </row>
    <row r="427" spans="3:13" ht="56.25" customHeight="1">
      <c r="C427" s="76"/>
      <c r="D427" s="77"/>
      <c r="E427" s="77"/>
      <c r="F427" s="76"/>
      <c r="G427" s="76"/>
      <c r="H427" s="76"/>
      <c r="I427" s="76"/>
      <c r="J427" s="76"/>
      <c r="K427" s="76"/>
      <c r="L427" s="76"/>
      <c r="M427" s="78"/>
    </row>
    <row r="428" spans="3:13" ht="56.25" customHeight="1">
      <c r="C428" s="76"/>
      <c r="D428" s="77"/>
      <c r="E428" s="77"/>
      <c r="F428" s="76"/>
      <c r="G428" s="76"/>
      <c r="H428" s="76"/>
      <c r="I428" s="76"/>
      <c r="J428" s="76"/>
      <c r="K428" s="76"/>
      <c r="L428" s="76"/>
      <c r="M428" s="78"/>
    </row>
    <row r="429" spans="3:13" ht="56.25" customHeight="1">
      <c r="C429" s="76"/>
      <c r="D429" s="77"/>
      <c r="E429" s="77"/>
      <c r="F429" s="76"/>
      <c r="G429" s="76"/>
      <c r="H429" s="76"/>
      <c r="I429" s="76"/>
      <c r="J429" s="76"/>
      <c r="K429" s="76"/>
      <c r="L429" s="76"/>
      <c r="M429" s="78"/>
    </row>
    <row r="430" spans="3:13" ht="56.25" customHeight="1">
      <c r="C430" s="76"/>
      <c r="D430" s="77"/>
      <c r="E430" s="77"/>
      <c r="F430" s="76"/>
      <c r="G430" s="76"/>
      <c r="H430" s="76"/>
      <c r="I430" s="76"/>
      <c r="J430" s="76"/>
      <c r="K430" s="76"/>
      <c r="L430" s="76"/>
      <c r="M430" s="78"/>
    </row>
    <row r="431" spans="3:13" ht="56.25" customHeight="1">
      <c r="C431" s="76"/>
      <c r="D431" s="77"/>
      <c r="E431" s="77"/>
      <c r="F431" s="76"/>
      <c r="G431" s="76"/>
      <c r="H431" s="76"/>
      <c r="I431" s="76"/>
      <c r="J431" s="76"/>
      <c r="K431" s="76"/>
      <c r="L431" s="76"/>
      <c r="M431" s="78"/>
    </row>
    <row r="432" spans="3:13" ht="56.25" customHeight="1">
      <c r="C432" s="76"/>
      <c r="D432" s="77"/>
      <c r="E432" s="77"/>
      <c r="F432" s="76"/>
      <c r="G432" s="76"/>
      <c r="H432" s="76"/>
      <c r="I432" s="76"/>
      <c r="J432" s="76"/>
      <c r="K432" s="76"/>
      <c r="L432" s="76"/>
      <c r="M432" s="78"/>
    </row>
    <row r="433" spans="3:13" ht="56.25" customHeight="1">
      <c r="C433" s="76"/>
      <c r="D433" s="77"/>
      <c r="E433" s="77"/>
      <c r="F433" s="76"/>
      <c r="G433" s="76"/>
      <c r="H433" s="76"/>
      <c r="I433" s="76"/>
      <c r="J433" s="76"/>
      <c r="K433" s="76"/>
      <c r="L433" s="76"/>
      <c r="M433" s="78"/>
    </row>
    <row r="434" spans="3:13" ht="56.25" customHeight="1">
      <c r="C434" s="76"/>
      <c r="D434" s="77"/>
      <c r="E434" s="77"/>
      <c r="F434" s="76"/>
      <c r="G434" s="76"/>
      <c r="H434" s="76"/>
      <c r="I434" s="76"/>
      <c r="J434" s="76"/>
      <c r="K434" s="76"/>
      <c r="L434" s="76"/>
      <c r="M434" s="78"/>
    </row>
    <row r="435" spans="3:13" ht="56.25" customHeight="1">
      <c r="C435" s="76"/>
      <c r="D435" s="77"/>
      <c r="E435" s="77"/>
      <c r="F435" s="76"/>
      <c r="G435" s="76"/>
      <c r="H435" s="76"/>
      <c r="I435" s="76"/>
      <c r="J435" s="76"/>
      <c r="K435" s="76"/>
      <c r="L435" s="76"/>
      <c r="M435" s="78"/>
    </row>
    <row r="436" spans="3:13" ht="56.25" customHeight="1">
      <c r="C436" s="76"/>
      <c r="D436" s="77"/>
      <c r="E436" s="77"/>
      <c r="F436" s="76"/>
      <c r="G436" s="76"/>
      <c r="H436" s="76"/>
      <c r="I436" s="76"/>
      <c r="J436" s="76"/>
      <c r="K436" s="76"/>
      <c r="L436" s="76"/>
      <c r="M436" s="78"/>
    </row>
    <row r="437" spans="3:13" ht="56.25" customHeight="1">
      <c r="C437" s="76"/>
      <c r="D437" s="77"/>
      <c r="E437" s="77"/>
      <c r="F437" s="76"/>
      <c r="G437" s="76"/>
      <c r="H437" s="76"/>
      <c r="I437" s="76"/>
      <c r="J437" s="76"/>
      <c r="K437" s="76"/>
      <c r="L437" s="76"/>
      <c r="M437" s="78"/>
    </row>
    <row r="438" spans="3:13" ht="56.25" customHeight="1">
      <c r="C438" s="76"/>
      <c r="D438" s="77"/>
      <c r="E438" s="77"/>
      <c r="F438" s="76"/>
      <c r="G438" s="76"/>
      <c r="H438" s="76"/>
      <c r="I438" s="76"/>
      <c r="J438" s="76"/>
      <c r="K438" s="76"/>
      <c r="L438" s="76"/>
      <c r="M438" s="78"/>
    </row>
    <row r="439" spans="3:13" ht="56.25" customHeight="1">
      <c r="C439" s="76"/>
      <c r="D439" s="77"/>
      <c r="E439" s="77"/>
      <c r="F439" s="76"/>
      <c r="G439" s="76"/>
      <c r="H439" s="76"/>
      <c r="I439" s="76"/>
      <c r="J439" s="76"/>
      <c r="K439" s="76"/>
      <c r="L439" s="76"/>
      <c r="M439" s="78"/>
    </row>
    <row r="440" spans="3:13" ht="56.25" customHeight="1">
      <c r="C440" s="76"/>
      <c r="D440" s="77"/>
      <c r="E440" s="77"/>
      <c r="F440" s="76"/>
      <c r="G440" s="76"/>
      <c r="H440" s="76"/>
      <c r="I440" s="76"/>
      <c r="J440" s="76"/>
      <c r="K440" s="76"/>
      <c r="L440" s="76"/>
      <c r="M440" s="78"/>
    </row>
    <row r="441" spans="3:13" ht="56.25" customHeight="1">
      <c r="C441" s="76"/>
      <c r="D441" s="77"/>
      <c r="E441" s="77"/>
      <c r="F441" s="76"/>
      <c r="G441" s="76"/>
      <c r="H441" s="76"/>
      <c r="I441" s="76"/>
      <c r="J441" s="76"/>
      <c r="K441" s="76"/>
      <c r="L441" s="76"/>
      <c r="M441" s="78"/>
    </row>
    <row r="442" spans="3:13" ht="56.25" customHeight="1">
      <c r="C442" s="76"/>
      <c r="D442" s="77"/>
      <c r="E442" s="77"/>
      <c r="F442" s="76"/>
      <c r="G442" s="76"/>
      <c r="H442" s="76"/>
      <c r="I442" s="76"/>
      <c r="J442" s="76"/>
      <c r="K442" s="76"/>
      <c r="L442" s="76"/>
      <c r="M442" s="78"/>
    </row>
    <row r="443" spans="3:13" ht="56.25" customHeight="1">
      <c r="C443" s="76"/>
      <c r="D443" s="77"/>
      <c r="E443" s="77"/>
      <c r="F443" s="76"/>
      <c r="G443" s="76"/>
      <c r="H443" s="76"/>
      <c r="I443" s="76"/>
      <c r="J443" s="76"/>
      <c r="K443" s="76"/>
      <c r="L443" s="76"/>
      <c r="M443" s="78"/>
    </row>
    <row r="444" spans="3:13" ht="56.25" customHeight="1">
      <c r="C444" s="76"/>
      <c r="D444" s="77"/>
      <c r="E444" s="77"/>
      <c r="F444" s="76"/>
      <c r="G444" s="76"/>
      <c r="H444" s="76"/>
      <c r="I444" s="76"/>
      <c r="J444" s="76"/>
      <c r="K444" s="76"/>
      <c r="L444" s="76"/>
      <c r="M444" s="78"/>
    </row>
    <row r="445" spans="3:13" ht="56.25" customHeight="1">
      <c r="C445" s="76"/>
      <c r="D445" s="77"/>
      <c r="E445" s="77"/>
      <c r="F445" s="76"/>
      <c r="G445" s="76"/>
      <c r="H445" s="76"/>
      <c r="I445" s="76"/>
      <c r="J445" s="76"/>
      <c r="K445" s="76"/>
      <c r="L445" s="76"/>
      <c r="M445" s="78"/>
    </row>
    <row r="446" spans="3:13" ht="56.25" customHeight="1">
      <c r="C446" s="76"/>
      <c r="D446" s="77"/>
      <c r="E446" s="77"/>
      <c r="F446" s="76"/>
      <c r="G446" s="76"/>
      <c r="H446" s="76"/>
      <c r="I446" s="76"/>
      <c r="J446" s="76"/>
      <c r="K446" s="76"/>
      <c r="L446" s="76"/>
      <c r="M446" s="78"/>
    </row>
    <row r="447" spans="3:13" ht="56.25" customHeight="1">
      <c r="C447" s="76"/>
      <c r="D447" s="77"/>
      <c r="E447" s="77"/>
      <c r="F447" s="76"/>
      <c r="G447" s="76"/>
      <c r="H447" s="76"/>
      <c r="I447" s="76"/>
      <c r="J447" s="76"/>
      <c r="K447" s="76"/>
      <c r="L447" s="76"/>
      <c r="M447" s="78"/>
    </row>
    <row r="448" spans="3:13" ht="56.25" customHeight="1">
      <c r="C448" s="76"/>
      <c r="D448" s="77"/>
      <c r="E448" s="77"/>
      <c r="F448" s="76"/>
      <c r="G448" s="76"/>
      <c r="H448" s="76"/>
      <c r="I448" s="76"/>
      <c r="J448" s="76"/>
      <c r="K448" s="76"/>
      <c r="L448" s="76"/>
      <c r="M448" s="78"/>
    </row>
    <row r="449" spans="3:13" ht="56.25" customHeight="1">
      <c r="C449" s="76"/>
      <c r="D449" s="77"/>
      <c r="E449" s="77"/>
      <c r="F449" s="76"/>
      <c r="G449" s="76"/>
      <c r="H449" s="76"/>
      <c r="I449" s="76"/>
      <c r="J449" s="76"/>
      <c r="K449" s="76"/>
      <c r="L449" s="76"/>
      <c r="M449" s="78"/>
    </row>
    <row r="450" spans="3:13" ht="56.25" customHeight="1">
      <c r="C450" s="76"/>
      <c r="D450" s="77"/>
      <c r="E450" s="77"/>
      <c r="F450" s="76"/>
      <c r="G450" s="76"/>
      <c r="H450" s="76"/>
      <c r="I450" s="76"/>
      <c r="J450" s="76"/>
      <c r="K450" s="76"/>
      <c r="L450" s="76"/>
      <c r="M450" s="78"/>
    </row>
    <row r="451" spans="3:13" ht="56.25" customHeight="1">
      <c r="C451" s="76"/>
      <c r="D451" s="77"/>
      <c r="E451" s="77"/>
      <c r="F451" s="76"/>
      <c r="G451" s="76"/>
      <c r="H451" s="76"/>
      <c r="I451" s="76"/>
      <c r="J451" s="76"/>
      <c r="K451" s="76"/>
      <c r="L451" s="76"/>
      <c r="M451" s="78"/>
    </row>
    <row r="452" spans="3:13" ht="56.25" customHeight="1">
      <c r="C452" s="76"/>
      <c r="D452" s="77"/>
      <c r="E452" s="77"/>
      <c r="F452" s="76"/>
      <c r="G452" s="76"/>
      <c r="H452" s="76"/>
      <c r="I452" s="76"/>
      <c r="J452" s="76"/>
      <c r="K452" s="76"/>
      <c r="L452" s="76"/>
      <c r="M452" s="78"/>
    </row>
    <row r="453" spans="3:13" ht="56.25" customHeight="1">
      <c r="C453" s="76"/>
      <c r="D453" s="77"/>
      <c r="E453" s="77"/>
      <c r="F453" s="76"/>
      <c r="G453" s="76"/>
      <c r="H453" s="76"/>
      <c r="I453" s="76"/>
      <c r="J453" s="76"/>
      <c r="K453" s="76"/>
      <c r="L453" s="76"/>
      <c r="M453" s="78"/>
    </row>
    <row r="454" spans="3:13" ht="56.25" customHeight="1">
      <c r="C454" s="76"/>
      <c r="D454" s="77"/>
      <c r="E454" s="77"/>
      <c r="F454" s="76"/>
      <c r="G454" s="76"/>
      <c r="H454" s="76"/>
      <c r="I454" s="76"/>
      <c r="J454" s="76"/>
      <c r="K454" s="76"/>
      <c r="L454" s="76"/>
      <c r="M454" s="78"/>
    </row>
    <row r="455" spans="3:13" ht="56.25" customHeight="1">
      <c r="C455" s="76"/>
      <c r="D455" s="77"/>
      <c r="E455" s="77"/>
      <c r="F455" s="76"/>
      <c r="G455" s="76"/>
      <c r="H455" s="76"/>
      <c r="I455" s="76"/>
      <c r="J455" s="76"/>
      <c r="K455" s="76"/>
      <c r="L455" s="76"/>
      <c r="M455" s="78"/>
    </row>
    <row r="456" spans="3:13" ht="56.25" customHeight="1">
      <c r="C456" s="76"/>
      <c r="D456" s="77"/>
      <c r="E456" s="77"/>
      <c r="F456" s="76"/>
      <c r="G456" s="76"/>
      <c r="H456" s="76"/>
      <c r="I456" s="76"/>
      <c r="J456" s="76"/>
      <c r="K456" s="76"/>
      <c r="L456" s="76"/>
      <c r="M456" s="78"/>
    </row>
    <row r="457" spans="3:13" ht="56.25" customHeight="1">
      <c r="C457" s="76"/>
      <c r="D457" s="77"/>
      <c r="E457" s="77"/>
      <c r="F457" s="76"/>
      <c r="G457" s="76"/>
      <c r="H457" s="76"/>
      <c r="I457" s="76"/>
      <c r="J457" s="76"/>
      <c r="K457" s="76"/>
      <c r="L457" s="76"/>
      <c r="M457" s="78"/>
    </row>
    <row r="458" spans="3:13" ht="56.25" customHeight="1">
      <c r="C458" s="76"/>
      <c r="D458" s="77"/>
      <c r="E458" s="77"/>
      <c r="F458" s="76"/>
      <c r="G458" s="76"/>
      <c r="H458" s="76"/>
      <c r="I458" s="76"/>
      <c r="J458" s="76"/>
      <c r="K458" s="76"/>
      <c r="L458" s="76"/>
      <c r="M458" s="78"/>
    </row>
    <row r="459" spans="3:13" ht="56.25" customHeight="1">
      <c r="C459" s="76"/>
      <c r="D459" s="77"/>
      <c r="E459" s="77"/>
      <c r="F459" s="76"/>
      <c r="G459" s="76"/>
      <c r="H459" s="76"/>
      <c r="I459" s="76"/>
      <c r="J459" s="76"/>
      <c r="K459" s="76"/>
      <c r="L459" s="76"/>
      <c r="M459" s="78"/>
    </row>
    <row r="460" spans="3:13" ht="56.25" customHeight="1">
      <c r="C460" s="76"/>
      <c r="D460" s="77"/>
      <c r="E460" s="77"/>
      <c r="F460" s="76"/>
      <c r="G460" s="76"/>
      <c r="H460" s="76"/>
      <c r="I460" s="76"/>
      <c r="J460" s="76"/>
      <c r="K460" s="76"/>
      <c r="L460" s="76"/>
      <c r="M460" s="78"/>
    </row>
    <row r="461" spans="3:13" ht="56.25" customHeight="1">
      <c r="C461" s="76"/>
      <c r="D461" s="77"/>
      <c r="E461" s="77"/>
      <c r="F461" s="76"/>
      <c r="G461" s="76"/>
      <c r="H461" s="76"/>
      <c r="I461" s="76"/>
      <c r="J461" s="76"/>
      <c r="K461" s="76"/>
      <c r="L461" s="76"/>
      <c r="M461" s="78"/>
    </row>
    <row r="462" spans="3:13" ht="56.25" customHeight="1">
      <c r="C462" s="76"/>
      <c r="D462" s="77"/>
      <c r="E462" s="77"/>
      <c r="F462" s="76"/>
      <c r="G462" s="76"/>
      <c r="H462" s="76"/>
      <c r="I462" s="76"/>
      <c r="J462" s="76"/>
      <c r="K462" s="76"/>
      <c r="L462" s="76"/>
      <c r="M462" s="78"/>
    </row>
    <row r="463" spans="3:13" ht="56.25" customHeight="1">
      <c r="C463" s="76"/>
      <c r="D463" s="77"/>
      <c r="E463" s="77"/>
      <c r="F463" s="76"/>
      <c r="G463" s="76"/>
      <c r="H463" s="76"/>
      <c r="I463" s="76"/>
      <c r="J463" s="76"/>
      <c r="K463" s="76"/>
      <c r="L463" s="76"/>
      <c r="M463" s="78"/>
    </row>
    <row r="464" spans="3:13" ht="56.25" customHeight="1">
      <c r="C464" s="76"/>
      <c r="D464" s="77"/>
      <c r="E464" s="77"/>
      <c r="F464" s="76"/>
      <c r="G464" s="76"/>
      <c r="H464" s="76"/>
      <c r="I464" s="76"/>
      <c r="J464" s="76"/>
      <c r="K464" s="76"/>
      <c r="L464" s="76"/>
      <c r="M464" s="78"/>
    </row>
    <row r="465" spans="3:13" ht="56.25" customHeight="1">
      <c r="C465" s="76"/>
      <c r="D465" s="77"/>
      <c r="E465" s="77"/>
      <c r="F465" s="76"/>
      <c r="G465" s="76"/>
      <c r="H465" s="76"/>
      <c r="I465" s="76"/>
      <c r="J465" s="76"/>
      <c r="K465" s="76"/>
      <c r="L465" s="76"/>
      <c r="M465" s="78"/>
    </row>
    <row r="466" spans="3:13" ht="56.25" customHeight="1">
      <c r="C466" s="76"/>
      <c r="D466" s="77"/>
      <c r="E466" s="77"/>
      <c r="F466" s="76"/>
      <c r="G466" s="76"/>
      <c r="H466" s="76"/>
      <c r="I466" s="76"/>
      <c r="J466" s="76"/>
      <c r="K466" s="76"/>
      <c r="L466" s="76"/>
      <c r="M466" s="78"/>
    </row>
    <row r="467" spans="3:13" ht="56.25" customHeight="1">
      <c r="C467" s="76"/>
      <c r="D467" s="77"/>
      <c r="E467" s="77"/>
      <c r="F467" s="76"/>
      <c r="G467" s="76"/>
      <c r="H467" s="76"/>
      <c r="I467" s="76"/>
      <c r="J467" s="76"/>
      <c r="K467" s="76"/>
      <c r="L467" s="76"/>
      <c r="M467" s="78"/>
    </row>
    <row r="468" spans="3:13" ht="56.25" customHeight="1">
      <c r="C468" s="76"/>
      <c r="D468" s="77"/>
      <c r="E468" s="77"/>
      <c r="F468" s="76"/>
      <c r="G468" s="76"/>
      <c r="H468" s="76"/>
      <c r="I468" s="76"/>
      <c r="J468" s="76"/>
      <c r="K468" s="76"/>
      <c r="L468" s="76"/>
      <c r="M468" s="78"/>
    </row>
    <row r="469" spans="3:13" ht="56.25" customHeight="1">
      <c r="C469" s="76"/>
      <c r="D469" s="77"/>
      <c r="E469" s="77"/>
      <c r="F469" s="76"/>
      <c r="G469" s="76"/>
      <c r="H469" s="76"/>
      <c r="I469" s="76"/>
      <c r="J469" s="76"/>
      <c r="K469" s="76"/>
      <c r="L469" s="76"/>
      <c r="M469" s="78"/>
    </row>
    <row r="470" spans="3:13" ht="56.25" customHeight="1">
      <c r="C470" s="76"/>
      <c r="D470" s="77"/>
      <c r="E470" s="77"/>
      <c r="F470" s="76"/>
      <c r="G470" s="76"/>
      <c r="H470" s="76"/>
      <c r="I470" s="76"/>
      <c r="J470" s="76"/>
      <c r="K470" s="76"/>
      <c r="L470" s="76"/>
      <c r="M470" s="78"/>
    </row>
    <row r="471" spans="3:13" ht="56.25" customHeight="1">
      <c r="C471" s="76"/>
      <c r="D471" s="77"/>
      <c r="E471" s="77"/>
      <c r="F471" s="76"/>
      <c r="G471" s="76"/>
      <c r="H471" s="76"/>
      <c r="I471" s="76"/>
      <c r="J471" s="76"/>
      <c r="K471" s="76"/>
      <c r="L471" s="76"/>
      <c r="M471" s="78"/>
    </row>
    <row r="472" spans="3:13" ht="56.25" customHeight="1">
      <c r="C472" s="76"/>
      <c r="D472" s="77"/>
      <c r="E472" s="77"/>
      <c r="F472" s="76"/>
      <c r="G472" s="76"/>
      <c r="H472" s="76"/>
      <c r="I472" s="76"/>
      <c r="J472" s="76"/>
      <c r="K472" s="76"/>
      <c r="L472" s="76"/>
      <c r="M472" s="78"/>
    </row>
    <row r="473" spans="3:13" ht="56.25" customHeight="1">
      <c r="C473" s="76"/>
      <c r="D473" s="77"/>
      <c r="E473" s="77"/>
      <c r="F473" s="76"/>
      <c r="G473" s="76"/>
      <c r="H473" s="76"/>
      <c r="I473" s="76"/>
      <c r="J473" s="76"/>
      <c r="K473" s="76"/>
      <c r="L473" s="76"/>
      <c r="M473" s="78"/>
    </row>
    <row r="474" spans="3:13" ht="56.25" customHeight="1">
      <c r="C474" s="76"/>
      <c r="D474" s="77"/>
      <c r="E474" s="77"/>
      <c r="F474" s="76"/>
      <c r="G474" s="76"/>
      <c r="H474" s="76"/>
      <c r="I474" s="76"/>
      <c r="J474" s="76"/>
      <c r="K474" s="76"/>
      <c r="L474" s="76"/>
      <c r="M474" s="78"/>
    </row>
    <row r="475" spans="3:13" ht="56.25" customHeight="1">
      <c r="C475" s="76"/>
      <c r="D475" s="77"/>
      <c r="E475" s="77"/>
      <c r="F475" s="76"/>
      <c r="G475" s="76"/>
      <c r="H475" s="76"/>
      <c r="I475" s="76"/>
      <c r="J475" s="76"/>
      <c r="K475" s="76"/>
      <c r="L475" s="76"/>
      <c r="M475" s="78"/>
    </row>
    <row r="476" spans="3:13" ht="56.25" customHeight="1">
      <c r="C476" s="76"/>
      <c r="D476" s="77"/>
      <c r="E476" s="77"/>
      <c r="F476" s="76"/>
      <c r="G476" s="76"/>
      <c r="H476" s="76"/>
      <c r="I476" s="76"/>
      <c r="J476" s="76"/>
      <c r="K476" s="76"/>
      <c r="L476" s="76"/>
      <c r="M476" s="78"/>
    </row>
    <row r="477" spans="3:13" ht="56.25" customHeight="1">
      <c r="C477" s="76"/>
      <c r="D477" s="77"/>
      <c r="E477" s="77"/>
      <c r="F477" s="76"/>
      <c r="G477" s="76"/>
      <c r="H477" s="76"/>
      <c r="I477" s="76"/>
      <c r="J477" s="76"/>
      <c r="K477" s="76"/>
      <c r="L477" s="76"/>
      <c r="M477" s="78"/>
    </row>
    <row r="478" spans="3:13" ht="56.25" customHeight="1">
      <c r="C478" s="76"/>
      <c r="D478" s="77"/>
      <c r="E478" s="77"/>
      <c r="F478" s="76"/>
      <c r="G478" s="76"/>
      <c r="H478" s="76"/>
      <c r="I478" s="76"/>
      <c r="J478" s="76"/>
      <c r="K478" s="76"/>
      <c r="L478" s="76"/>
      <c r="M478" s="78"/>
    </row>
    <row r="479" spans="3:13" ht="56.25" customHeight="1">
      <c r="C479" s="76"/>
      <c r="D479" s="77"/>
      <c r="E479" s="77"/>
      <c r="F479" s="76"/>
      <c r="G479" s="76"/>
      <c r="H479" s="76"/>
      <c r="I479" s="76"/>
      <c r="J479" s="76"/>
      <c r="K479" s="76"/>
      <c r="L479" s="76"/>
      <c r="M479" s="78"/>
    </row>
    <row r="480" spans="3:13" ht="56.25" customHeight="1">
      <c r="C480" s="76"/>
      <c r="D480" s="77"/>
      <c r="E480" s="77"/>
      <c r="F480" s="76"/>
      <c r="G480" s="76"/>
      <c r="H480" s="76"/>
      <c r="I480" s="76"/>
      <c r="J480" s="76"/>
      <c r="K480" s="76"/>
      <c r="L480" s="76"/>
      <c r="M480" s="78"/>
    </row>
    <row r="481" spans="3:13" ht="56.25" customHeight="1">
      <c r="C481" s="76"/>
      <c r="D481" s="77"/>
      <c r="E481" s="77"/>
      <c r="F481" s="76"/>
      <c r="G481" s="76"/>
      <c r="H481" s="76"/>
      <c r="I481" s="76"/>
      <c r="J481" s="76"/>
      <c r="K481" s="76"/>
      <c r="L481" s="76"/>
      <c r="M481" s="78"/>
    </row>
    <row r="482" spans="3:13" ht="56.25" customHeight="1">
      <c r="C482" s="76"/>
      <c r="D482" s="77"/>
      <c r="E482" s="77"/>
      <c r="F482" s="76"/>
      <c r="G482" s="76"/>
      <c r="H482" s="76"/>
      <c r="I482" s="76"/>
      <c r="J482" s="76"/>
      <c r="K482" s="76"/>
      <c r="L482" s="76"/>
      <c r="M482" s="78"/>
    </row>
    <row r="483" spans="3:13" ht="56.25" customHeight="1">
      <c r="C483" s="76"/>
      <c r="D483" s="77"/>
      <c r="E483" s="77"/>
      <c r="F483" s="76"/>
      <c r="G483" s="76"/>
      <c r="H483" s="76"/>
      <c r="I483" s="76"/>
      <c r="J483" s="76"/>
      <c r="K483" s="76"/>
      <c r="L483" s="76"/>
      <c r="M483" s="78"/>
    </row>
    <row r="484" spans="3:13" ht="56.25" customHeight="1">
      <c r="C484" s="76"/>
      <c r="D484" s="77"/>
      <c r="E484" s="77"/>
      <c r="F484" s="76"/>
      <c r="G484" s="76"/>
      <c r="H484" s="76"/>
      <c r="I484" s="76"/>
      <c r="J484" s="76"/>
      <c r="K484" s="76"/>
      <c r="L484" s="76"/>
      <c r="M484" s="78"/>
    </row>
    <row r="485" spans="3:13" ht="56.25" customHeight="1">
      <c r="C485" s="76"/>
      <c r="D485" s="77"/>
      <c r="E485" s="77"/>
      <c r="F485" s="76"/>
      <c r="G485" s="76"/>
      <c r="H485" s="76"/>
      <c r="I485" s="76"/>
      <c r="J485" s="76"/>
      <c r="K485" s="76"/>
      <c r="L485" s="76"/>
      <c r="M485" s="78"/>
    </row>
    <row r="486" spans="3:13" ht="56.25" customHeight="1">
      <c r="C486" s="76"/>
      <c r="D486" s="77"/>
      <c r="E486" s="77"/>
      <c r="F486" s="76"/>
      <c r="G486" s="76"/>
      <c r="H486" s="76"/>
      <c r="I486" s="76"/>
      <c r="J486" s="76"/>
      <c r="K486" s="76"/>
      <c r="L486" s="76"/>
      <c r="M486" s="78"/>
    </row>
    <row r="487" spans="3:13" ht="56.25" customHeight="1">
      <c r="C487" s="76"/>
      <c r="D487" s="77"/>
      <c r="E487" s="77"/>
      <c r="F487" s="76"/>
      <c r="G487" s="76"/>
      <c r="H487" s="76"/>
      <c r="I487" s="76"/>
      <c r="J487" s="76"/>
      <c r="K487" s="76"/>
      <c r="L487" s="76"/>
      <c r="M487" s="78"/>
    </row>
    <row r="488" spans="3:13" ht="56.25" customHeight="1">
      <c r="C488" s="76"/>
      <c r="D488" s="77"/>
      <c r="E488" s="77"/>
      <c r="F488" s="76"/>
      <c r="G488" s="76"/>
      <c r="H488" s="76"/>
      <c r="I488" s="76"/>
      <c r="J488" s="76"/>
      <c r="K488" s="76"/>
      <c r="L488" s="76"/>
      <c r="M488" s="78"/>
    </row>
    <row r="489" spans="3:13" ht="56.25" customHeight="1">
      <c r="C489" s="76"/>
      <c r="D489" s="77"/>
      <c r="E489" s="77"/>
      <c r="F489" s="76"/>
      <c r="G489" s="76"/>
      <c r="H489" s="76"/>
      <c r="I489" s="76"/>
      <c r="J489" s="76"/>
      <c r="K489" s="76"/>
      <c r="L489" s="76"/>
      <c r="M489" s="78"/>
    </row>
    <row r="490" spans="3:13" ht="56.25" customHeight="1">
      <c r="C490" s="76"/>
      <c r="D490" s="77"/>
      <c r="E490" s="77"/>
      <c r="F490" s="76"/>
      <c r="G490" s="76"/>
      <c r="H490" s="76"/>
      <c r="I490" s="76"/>
      <c r="J490" s="76"/>
      <c r="K490" s="76"/>
      <c r="L490" s="76"/>
      <c r="M490" s="78"/>
    </row>
    <row r="491" spans="3:13" ht="56.25" customHeight="1">
      <c r="C491" s="76"/>
      <c r="D491" s="77"/>
      <c r="E491" s="77"/>
      <c r="F491" s="76"/>
      <c r="G491" s="76"/>
      <c r="H491" s="76"/>
      <c r="I491" s="76"/>
      <c r="J491" s="76"/>
      <c r="K491" s="76"/>
      <c r="L491" s="76"/>
      <c r="M491" s="78"/>
    </row>
    <row r="492" spans="3:13" ht="56.25" customHeight="1">
      <c r="C492" s="76"/>
      <c r="D492" s="77"/>
      <c r="E492" s="77"/>
      <c r="F492" s="76"/>
      <c r="G492" s="76"/>
      <c r="H492" s="76"/>
      <c r="I492" s="76"/>
      <c r="J492" s="76"/>
      <c r="K492" s="76"/>
      <c r="L492" s="76"/>
      <c r="M492" s="78"/>
    </row>
    <row r="493" spans="3:13" ht="56.25" customHeight="1">
      <c r="C493" s="76"/>
      <c r="D493" s="77"/>
      <c r="E493" s="77"/>
      <c r="F493" s="76"/>
      <c r="G493" s="76"/>
      <c r="H493" s="76"/>
      <c r="I493" s="76"/>
      <c r="J493" s="76"/>
      <c r="K493" s="76"/>
      <c r="L493" s="76"/>
      <c r="M493" s="78"/>
    </row>
    <row r="494" spans="3:13" ht="56.25" customHeight="1">
      <c r="C494" s="76"/>
      <c r="D494" s="77"/>
      <c r="E494" s="77"/>
      <c r="F494" s="76"/>
      <c r="G494" s="76"/>
      <c r="H494" s="76"/>
      <c r="I494" s="76"/>
      <c r="J494" s="76"/>
      <c r="K494" s="76"/>
      <c r="L494" s="76"/>
      <c r="M494" s="78"/>
    </row>
    <row r="495" spans="3:13" ht="56.25" customHeight="1">
      <c r="C495" s="76"/>
      <c r="D495" s="77"/>
      <c r="E495" s="77"/>
      <c r="F495" s="76"/>
      <c r="G495" s="76"/>
      <c r="H495" s="76"/>
      <c r="I495" s="76"/>
      <c r="J495" s="76"/>
      <c r="K495" s="76"/>
      <c r="L495" s="76"/>
      <c r="M495" s="78"/>
    </row>
    <row r="496" spans="3:13" ht="56.25" customHeight="1">
      <c r="C496" s="76"/>
      <c r="D496" s="77"/>
      <c r="E496" s="77"/>
      <c r="F496" s="76"/>
      <c r="G496" s="76"/>
      <c r="H496" s="76"/>
      <c r="I496" s="76"/>
      <c r="J496" s="76"/>
      <c r="K496" s="76"/>
      <c r="L496" s="76"/>
      <c r="M496" s="78"/>
    </row>
    <row r="497" spans="3:13" ht="56.25" customHeight="1">
      <c r="C497" s="76"/>
      <c r="D497" s="77"/>
      <c r="E497" s="77"/>
      <c r="F497" s="76"/>
      <c r="G497" s="76"/>
      <c r="H497" s="76"/>
      <c r="I497" s="76"/>
      <c r="J497" s="76"/>
      <c r="K497" s="76"/>
      <c r="L497" s="76"/>
      <c r="M497" s="78"/>
    </row>
    <row r="498" spans="3:13" ht="56.25" customHeight="1">
      <c r="C498" s="76"/>
      <c r="D498" s="77"/>
      <c r="E498" s="77"/>
      <c r="F498" s="76"/>
      <c r="G498" s="76"/>
      <c r="H498" s="76"/>
      <c r="I498" s="76"/>
      <c r="J498" s="76"/>
      <c r="K498" s="76"/>
      <c r="L498" s="76"/>
      <c r="M498" s="78"/>
    </row>
    <row r="499" spans="3:13" ht="56.25" customHeight="1">
      <c r="C499" s="76"/>
      <c r="D499" s="77"/>
      <c r="E499" s="77"/>
      <c r="F499" s="76"/>
      <c r="G499" s="76"/>
      <c r="H499" s="76"/>
      <c r="I499" s="76"/>
      <c r="J499" s="76"/>
      <c r="K499" s="76"/>
      <c r="L499" s="76"/>
      <c r="M499" s="78"/>
    </row>
    <row r="500" spans="3:13" ht="56.25" customHeight="1">
      <c r="C500" s="76"/>
      <c r="D500" s="77"/>
      <c r="E500" s="77"/>
      <c r="F500" s="76"/>
      <c r="G500" s="76"/>
      <c r="H500" s="76"/>
      <c r="I500" s="76"/>
      <c r="J500" s="76"/>
      <c r="K500" s="76"/>
      <c r="L500" s="76"/>
      <c r="M500" s="78"/>
    </row>
    <row r="501" spans="3:13" ht="56.25" customHeight="1">
      <c r="C501" s="76"/>
      <c r="D501" s="77"/>
      <c r="E501" s="77"/>
      <c r="F501" s="76"/>
      <c r="G501" s="76"/>
      <c r="H501" s="76"/>
      <c r="I501" s="76"/>
      <c r="J501" s="76"/>
      <c r="K501" s="76"/>
      <c r="L501" s="76"/>
      <c r="M501" s="78"/>
    </row>
    <row r="502" spans="3:13" ht="56.25" customHeight="1">
      <c r="C502" s="76"/>
      <c r="D502" s="77"/>
      <c r="E502" s="77"/>
      <c r="F502" s="76"/>
      <c r="G502" s="76"/>
      <c r="H502" s="76"/>
      <c r="I502" s="76"/>
      <c r="J502" s="76"/>
      <c r="K502" s="76"/>
      <c r="L502" s="76"/>
      <c r="M502" s="78"/>
    </row>
    <row r="503" spans="3:13" ht="56.25" customHeight="1">
      <c r="C503" s="76"/>
      <c r="D503" s="77"/>
      <c r="E503" s="77"/>
      <c r="F503" s="76"/>
      <c r="G503" s="76"/>
      <c r="H503" s="76"/>
      <c r="I503" s="76"/>
      <c r="J503" s="76"/>
      <c r="K503" s="76"/>
      <c r="L503" s="76"/>
      <c r="M503" s="78"/>
    </row>
    <row r="504" spans="3:13" ht="56.25" customHeight="1">
      <c r="C504" s="76"/>
      <c r="D504" s="77"/>
      <c r="E504" s="77"/>
      <c r="F504" s="76"/>
      <c r="G504" s="76"/>
      <c r="H504" s="76"/>
      <c r="I504" s="76"/>
      <c r="J504" s="76"/>
      <c r="K504" s="76"/>
      <c r="L504" s="76"/>
      <c r="M504" s="78"/>
    </row>
  </sheetData>
  <phoneticPr fontId="2"/>
  <hyperlinks>
    <hyperlink ref="N1" location="INDEX!A1" display="INDEX" xr:uid="{CAD3331E-29F0-4DA4-9A7B-1D876F4F6067}"/>
  </hyperlinks>
  <printOptions horizontalCentered="1" verticalCentered="1"/>
  <pageMargins left="0.25" right="0.25" top="0.4" bottom="0.41" header="0.2" footer="0.2"/>
  <pageSetup paperSize="9" scale="72" fitToHeight="0" orientation="landscape" r:id="rId1"/>
  <headerFooter>
    <oddHeader>&amp;L&amp;"Meiryo UI,標準"&amp;18（様式４－４）　欧文総説その他</oddHeader>
    <oddFooter>&amp;R&amp;"Meiryo UI,標準"&amp;16&amp;P　／　&amp;N</oddFooter>
  </headerFooter>
  <rowBreaks count="29" manualBreakCount="29">
    <brk id="12" max="16" man="1"/>
    <brk id="22" max="16" man="1"/>
    <brk id="32" max="16" man="1"/>
    <brk id="42" max="16" man="1"/>
    <brk id="52" max="16" man="1"/>
    <brk id="62" max="16" man="1"/>
    <brk id="72" max="16" man="1"/>
    <brk id="82" max="16" man="1"/>
    <brk id="92" max="16" man="1"/>
    <brk id="102" max="16" man="1"/>
    <brk id="112" max="16" man="1"/>
    <brk id="122" max="16" man="1"/>
    <brk id="132" max="16" man="1"/>
    <brk id="142" max="16" man="1"/>
    <brk id="152" max="16" man="1"/>
    <brk id="162" max="16" man="1"/>
    <brk id="172" max="16" man="1"/>
    <brk id="182" max="16" man="1"/>
    <brk id="192" max="16" man="1"/>
    <brk id="202" max="16" man="1"/>
    <brk id="212" max="16" man="1"/>
    <brk id="222" max="16" man="1"/>
    <brk id="232" max="16" man="1"/>
    <brk id="242" max="16" man="1"/>
    <brk id="252" max="16" man="1"/>
    <brk id="262" max="16" man="1"/>
    <brk id="272" max="16" man="1"/>
    <brk id="282" max="16" man="1"/>
    <brk id="292" max="16" man="1"/>
  </rowBreaks>
  <extLst>
    <ext xmlns:x14="http://schemas.microsoft.com/office/spreadsheetml/2009/9/main" uri="{CCE6A557-97BC-4b89-ADB6-D9C93CAAB3DF}">
      <x14:dataValidations xmlns:xm="http://schemas.microsoft.com/office/excel/2006/main" count="3">
        <x14:dataValidation type="list" allowBlank="1" showInputMessage="1" showErrorMessage="1" xr:uid="{A088030F-ED3D-429C-80E1-3DEAA7B9BDE2}">
          <x14:formula1>
            <xm:f>PDL!$A$2:$A$5</xm:f>
          </x14:formula1>
          <xm:sqref>H3:H302</xm:sqref>
        </x14:dataValidation>
        <x14:dataValidation type="list" allowBlank="1" showInputMessage="1" showErrorMessage="1" xr:uid="{CC7BD956-1137-4105-B130-517C0AA5B826}">
          <x14:formula1>
            <xm:f>PDL!$B$2:$B$3</xm:f>
          </x14:formula1>
          <xm:sqref>I3:J302</xm:sqref>
        </x14:dataValidation>
        <x14:dataValidation type="list" allowBlank="1" showInputMessage="1" showErrorMessage="1" xr:uid="{AE6239D8-C7B1-4AAA-B6D8-691AE54CDA14}">
          <x14:formula1>
            <xm:f>PDL!$C$2:$C$3</xm:f>
          </x14:formula1>
          <xm:sqref>J3:J302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C8C5-9406-4B8F-B23F-719A4ADBC122}">
  <sheetPr>
    <pageSetUpPr fitToPage="1"/>
  </sheetPr>
  <dimension ref="A1:I302"/>
  <sheetViews>
    <sheetView tabSelected="1" view="pageBreakPreview" zoomScale="55" zoomScaleNormal="55" zoomScaleSheetLayoutView="55" zoomScalePageLayoutView="50" workbookViewId="0">
      <selection activeCell="B14" sqref="B14"/>
    </sheetView>
  </sheetViews>
  <sheetFormatPr defaultRowHeight="56.25" customHeight="1"/>
  <cols>
    <col min="1" max="1" width="5.625" style="9" bestFit="1" customWidth="1"/>
    <col min="2" max="2" width="37.5" style="9" customWidth="1"/>
    <col min="3" max="4" width="37.5" style="10" customWidth="1"/>
    <col min="5" max="5" width="7.5" style="9" bestFit="1" customWidth="1"/>
    <col min="6" max="6" width="7.5" style="9" customWidth="1"/>
    <col min="7" max="7" width="11.125" style="9" bestFit="1" customWidth="1"/>
    <col min="8" max="8" width="7.375" style="9" customWidth="1"/>
    <col min="9" max="9" width="11.875" style="5" bestFit="1" customWidth="1"/>
    <col min="10" max="16384" width="9" style="5"/>
  </cols>
  <sheetData>
    <row r="1" spans="1:9" s="18" customFormat="1" ht="45" customHeight="1">
      <c r="A1" s="16"/>
      <c r="B1" s="83" t="str">
        <f ca="1">RIGHT(CELL("filename",A1),LEN(CELL("filename",A1))-FIND("]",CELL("filename",A1)))</f>
        <v>和文原著</v>
      </c>
      <c r="C1" s="62" t="str">
        <f>IF(INDEX!B3="","",INDEX!B3)</f>
        <v/>
      </c>
      <c r="D1" s="62" t="str">
        <f>IF(INDEX!B5="","",INDEX!B5)</f>
        <v/>
      </c>
      <c r="E1" s="16"/>
      <c r="F1" s="16"/>
      <c r="G1" s="16"/>
      <c r="H1" s="16"/>
      <c r="I1" s="79" t="s">
        <v>210</v>
      </c>
    </row>
    <row r="2" spans="1:9" ht="27.75" customHeight="1" thickBot="1">
      <c r="A2" s="14" t="s">
        <v>0</v>
      </c>
      <c r="B2" s="14" t="s">
        <v>6</v>
      </c>
      <c r="C2" s="15" t="s">
        <v>7</v>
      </c>
      <c r="D2" s="15" t="s">
        <v>8</v>
      </c>
      <c r="E2" s="14" t="s">
        <v>1</v>
      </c>
      <c r="F2" s="14" t="s">
        <v>9</v>
      </c>
      <c r="G2" s="14" t="s">
        <v>15</v>
      </c>
      <c r="H2" s="14" t="s">
        <v>3</v>
      </c>
    </row>
    <row r="3" spans="1:9" ht="56.25" customHeight="1" thickTop="1">
      <c r="A3" s="12">
        <v>1</v>
      </c>
      <c r="B3" s="81"/>
      <c r="C3" s="82"/>
      <c r="D3" s="82"/>
      <c r="E3" s="69"/>
      <c r="F3" s="69"/>
      <c r="G3" s="69"/>
      <c r="H3" s="69"/>
    </row>
    <row r="4" spans="1:9" ht="56.25" customHeight="1">
      <c r="A4" s="6">
        <v>2</v>
      </c>
      <c r="B4" s="81"/>
      <c r="C4" s="82"/>
      <c r="D4" s="82"/>
      <c r="E4" s="69"/>
      <c r="F4" s="69"/>
      <c r="G4" s="69"/>
      <c r="H4" s="69"/>
    </row>
    <row r="5" spans="1:9" ht="56.25" customHeight="1">
      <c r="A5" s="6">
        <v>3</v>
      </c>
      <c r="B5" s="81"/>
      <c r="C5" s="82"/>
      <c r="D5" s="82"/>
      <c r="E5" s="69"/>
      <c r="F5" s="69"/>
      <c r="G5" s="69"/>
      <c r="H5" s="69"/>
    </row>
    <row r="6" spans="1:9" ht="56.25" customHeight="1">
      <c r="A6" s="6">
        <v>4</v>
      </c>
      <c r="B6" s="81"/>
      <c r="C6" s="82"/>
      <c r="D6" s="82"/>
      <c r="E6" s="69"/>
      <c r="F6" s="69"/>
      <c r="G6" s="69"/>
      <c r="H6" s="69"/>
    </row>
    <row r="7" spans="1:9" ht="56.25" customHeight="1">
      <c r="A7" s="6">
        <v>5</v>
      </c>
      <c r="B7" s="81"/>
      <c r="C7" s="82"/>
      <c r="D7" s="82"/>
      <c r="E7" s="69"/>
      <c r="F7" s="69"/>
      <c r="G7" s="69"/>
      <c r="H7" s="69"/>
    </row>
    <row r="8" spans="1:9" ht="56.25" customHeight="1">
      <c r="A8" s="6">
        <v>6</v>
      </c>
      <c r="B8" s="81"/>
      <c r="C8" s="82"/>
      <c r="D8" s="82"/>
      <c r="E8" s="69"/>
      <c r="F8" s="69"/>
      <c r="G8" s="69"/>
      <c r="H8" s="69"/>
    </row>
    <row r="9" spans="1:9" ht="56.25" customHeight="1">
      <c r="A9" s="6">
        <v>7</v>
      </c>
      <c r="B9" s="81"/>
      <c r="C9" s="82"/>
      <c r="D9" s="82"/>
      <c r="E9" s="69"/>
      <c r="F9" s="69"/>
      <c r="G9" s="69"/>
      <c r="H9" s="69"/>
    </row>
    <row r="10" spans="1:9" ht="56.25" customHeight="1">
      <c r="A10" s="6">
        <v>8</v>
      </c>
      <c r="B10" s="81"/>
      <c r="C10" s="82"/>
      <c r="D10" s="82"/>
      <c r="E10" s="69"/>
      <c r="F10" s="69"/>
      <c r="G10" s="69"/>
      <c r="H10" s="69"/>
    </row>
    <row r="11" spans="1:9" ht="56.25" customHeight="1">
      <c r="A11" s="6">
        <v>9</v>
      </c>
      <c r="B11" s="81"/>
      <c r="C11" s="82"/>
      <c r="D11" s="82"/>
      <c r="E11" s="69"/>
      <c r="F11" s="69"/>
      <c r="G11" s="69"/>
      <c r="H11" s="69"/>
    </row>
    <row r="12" spans="1:9" ht="56.25" customHeight="1">
      <c r="A12" s="6">
        <v>10</v>
      </c>
      <c r="B12" s="81"/>
      <c r="C12" s="82"/>
      <c r="D12" s="82"/>
      <c r="E12" s="69"/>
      <c r="F12" s="69"/>
      <c r="G12" s="69"/>
      <c r="H12" s="69"/>
    </row>
    <row r="13" spans="1:9" ht="56.25" customHeight="1">
      <c r="A13" s="6">
        <v>11</v>
      </c>
      <c r="B13" s="81"/>
      <c r="C13" s="82"/>
      <c r="D13" s="82"/>
      <c r="E13" s="69"/>
      <c r="F13" s="69"/>
      <c r="G13" s="69"/>
      <c r="H13" s="69"/>
    </row>
    <row r="14" spans="1:9" ht="56.25" customHeight="1">
      <c r="A14" s="6">
        <v>12</v>
      </c>
      <c r="B14" s="81"/>
      <c r="C14" s="82"/>
      <c r="D14" s="82"/>
      <c r="E14" s="69"/>
      <c r="F14" s="69"/>
      <c r="G14" s="69"/>
      <c r="H14" s="69"/>
    </row>
    <row r="15" spans="1:9" ht="56.25" customHeight="1">
      <c r="A15" s="6">
        <v>13</v>
      </c>
      <c r="B15" s="81"/>
      <c r="C15" s="82"/>
      <c r="D15" s="82"/>
      <c r="E15" s="69"/>
      <c r="F15" s="69"/>
      <c r="G15" s="69"/>
      <c r="H15" s="69"/>
    </row>
    <row r="16" spans="1:9" ht="56.25" customHeight="1">
      <c r="A16" s="6">
        <v>14</v>
      </c>
      <c r="B16" s="81"/>
      <c r="C16" s="82"/>
      <c r="D16" s="82"/>
      <c r="E16" s="69"/>
      <c r="F16" s="69"/>
      <c r="G16" s="69"/>
      <c r="H16" s="69"/>
    </row>
    <row r="17" spans="1:8" ht="56.25" customHeight="1">
      <c r="A17" s="6">
        <v>15</v>
      </c>
      <c r="B17" s="81"/>
      <c r="C17" s="82"/>
      <c r="D17" s="82"/>
      <c r="E17" s="69"/>
      <c r="F17" s="69"/>
      <c r="G17" s="69"/>
      <c r="H17" s="69"/>
    </row>
    <row r="18" spans="1:8" ht="56.25" customHeight="1">
      <c r="A18" s="6">
        <v>16</v>
      </c>
      <c r="B18" s="81"/>
      <c r="C18" s="82"/>
      <c r="D18" s="82"/>
      <c r="E18" s="69"/>
      <c r="F18" s="69"/>
      <c r="G18" s="69"/>
      <c r="H18" s="69"/>
    </row>
    <row r="19" spans="1:8" ht="56.25" customHeight="1">
      <c r="A19" s="6">
        <v>17</v>
      </c>
      <c r="B19" s="81"/>
      <c r="C19" s="82"/>
      <c r="D19" s="82"/>
      <c r="E19" s="69"/>
      <c r="F19" s="69"/>
      <c r="G19" s="69"/>
      <c r="H19" s="69"/>
    </row>
    <row r="20" spans="1:8" ht="56.25" customHeight="1">
      <c r="A20" s="6">
        <v>18</v>
      </c>
      <c r="B20" s="81"/>
      <c r="C20" s="82"/>
      <c r="D20" s="82"/>
      <c r="E20" s="69"/>
      <c r="F20" s="69"/>
      <c r="G20" s="69"/>
      <c r="H20" s="69"/>
    </row>
    <row r="21" spans="1:8" ht="56.25" customHeight="1">
      <c r="A21" s="6">
        <v>19</v>
      </c>
      <c r="B21" s="81"/>
      <c r="C21" s="82"/>
      <c r="D21" s="82"/>
      <c r="E21" s="69"/>
      <c r="F21" s="69"/>
      <c r="G21" s="69"/>
      <c r="H21" s="69"/>
    </row>
    <row r="22" spans="1:8" ht="56.25" customHeight="1">
      <c r="A22" s="6">
        <v>20</v>
      </c>
      <c r="B22" s="81"/>
      <c r="C22" s="82"/>
      <c r="D22" s="82"/>
      <c r="E22" s="69"/>
      <c r="F22" s="69"/>
      <c r="G22" s="69"/>
      <c r="H22" s="69"/>
    </row>
    <row r="23" spans="1:8" ht="56.25" customHeight="1">
      <c r="A23" s="6">
        <v>21</v>
      </c>
      <c r="B23" s="81"/>
      <c r="C23" s="82"/>
      <c r="D23" s="82"/>
      <c r="E23" s="69"/>
      <c r="F23" s="69"/>
      <c r="G23" s="69"/>
      <c r="H23" s="69"/>
    </row>
    <row r="24" spans="1:8" ht="56.25" customHeight="1">
      <c r="A24" s="6">
        <v>22</v>
      </c>
      <c r="B24" s="81"/>
      <c r="C24" s="82"/>
      <c r="D24" s="82"/>
      <c r="E24" s="69"/>
      <c r="F24" s="69"/>
      <c r="G24" s="69"/>
      <c r="H24" s="69"/>
    </row>
    <row r="25" spans="1:8" ht="56.25" customHeight="1">
      <c r="A25" s="6">
        <v>23</v>
      </c>
      <c r="B25" s="81"/>
      <c r="C25" s="82"/>
      <c r="D25" s="82"/>
      <c r="E25" s="69"/>
      <c r="F25" s="69"/>
      <c r="G25" s="69"/>
      <c r="H25" s="69"/>
    </row>
    <row r="26" spans="1:8" ht="56.25" customHeight="1">
      <c r="A26" s="6">
        <v>24</v>
      </c>
      <c r="B26" s="81"/>
      <c r="C26" s="82"/>
      <c r="D26" s="82"/>
      <c r="E26" s="69"/>
      <c r="F26" s="69"/>
      <c r="G26" s="69"/>
      <c r="H26" s="69"/>
    </row>
    <row r="27" spans="1:8" ht="56.25" customHeight="1">
      <c r="A27" s="6">
        <v>25</v>
      </c>
      <c r="B27" s="81"/>
      <c r="C27" s="82"/>
      <c r="D27" s="82"/>
      <c r="E27" s="69"/>
      <c r="F27" s="69"/>
      <c r="G27" s="69"/>
      <c r="H27" s="69"/>
    </row>
    <row r="28" spans="1:8" ht="56.25" customHeight="1">
      <c r="A28" s="6">
        <v>26</v>
      </c>
      <c r="B28" s="81"/>
      <c r="C28" s="82"/>
      <c r="D28" s="82"/>
      <c r="E28" s="69"/>
      <c r="F28" s="69"/>
      <c r="G28" s="69"/>
      <c r="H28" s="69"/>
    </row>
    <row r="29" spans="1:8" ht="56.25" customHeight="1">
      <c r="A29" s="6">
        <v>27</v>
      </c>
      <c r="B29" s="81"/>
      <c r="C29" s="82"/>
      <c r="D29" s="82"/>
      <c r="E29" s="69"/>
      <c r="F29" s="69"/>
      <c r="G29" s="69"/>
      <c r="H29" s="69"/>
    </row>
    <row r="30" spans="1:8" ht="56.25" customHeight="1">
      <c r="A30" s="6">
        <v>28</v>
      </c>
      <c r="B30" s="81"/>
      <c r="C30" s="82"/>
      <c r="D30" s="82"/>
      <c r="E30" s="69"/>
      <c r="F30" s="69"/>
      <c r="G30" s="69"/>
      <c r="H30" s="69"/>
    </row>
    <row r="31" spans="1:8" ht="56.25" customHeight="1">
      <c r="A31" s="6">
        <v>29</v>
      </c>
      <c r="B31" s="81"/>
      <c r="C31" s="82"/>
      <c r="D31" s="82"/>
      <c r="E31" s="69"/>
      <c r="F31" s="69"/>
      <c r="G31" s="69"/>
      <c r="H31" s="69"/>
    </row>
    <row r="32" spans="1:8" ht="56.25" customHeight="1">
      <c r="A32" s="6">
        <v>30</v>
      </c>
      <c r="B32" s="81"/>
      <c r="C32" s="82"/>
      <c r="D32" s="82"/>
      <c r="E32" s="69"/>
      <c r="F32" s="69"/>
      <c r="G32" s="69"/>
      <c r="H32" s="69"/>
    </row>
    <row r="33" spans="1:8" ht="56.25" customHeight="1">
      <c r="A33" s="6">
        <v>31</v>
      </c>
      <c r="B33" s="81"/>
      <c r="C33" s="82"/>
      <c r="D33" s="82"/>
      <c r="E33" s="69"/>
      <c r="F33" s="69"/>
      <c r="G33" s="69"/>
      <c r="H33" s="69"/>
    </row>
    <row r="34" spans="1:8" ht="56.25" customHeight="1">
      <c r="A34" s="6">
        <v>32</v>
      </c>
      <c r="B34" s="81"/>
      <c r="C34" s="82"/>
      <c r="D34" s="82"/>
      <c r="E34" s="69"/>
      <c r="F34" s="69"/>
      <c r="G34" s="69"/>
      <c r="H34" s="69"/>
    </row>
    <row r="35" spans="1:8" ht="56.25" customHeight="1">
      <c r="A35" s="6">
        <v>33</v>
      </c>
      <c r="B35" s="81"/>
      <c r="C35" s="82"/>
      <c r="D35" s="82"/>
      <c r="E35" s="69"/>
      <c r="F35" s="69"/>
      <c r="G35" s="69"/>
      <c r="H35" s="69"/>
    </row>
    <row r="36" spans="1:8" ht="56.25" customHeight="1">
      <c r="A36" s="6">
        <v>34</v>
      </c>
      <c r="B36" s="81"/>
      <c r="C36" s="82"/>
      <c r="D36" s="82"/>
      <c r="E36" s="69"/>
      <c r="F36" s="69"/>
      <c r="G36" s="69"/>
      <c r="H36" s="69"/>
    </row>
    <row r="37" spans="1:8" ht="56.25" customHeight="1">
      <c r="A37" s="6">
        <v>35</v>
      </c>
      <c r="B37" s="81"/>
      <c r="C37" s="82"/>
      <c r="D37" s="82"/>
      <c r="E37" s="69"/>
      <c r="F37" s="69"/>
      <c r="G37" s="69"/>
      <c r="H37" s="69"/>
    </row>
    <row r="38" spans="1:8" ht="56.25" customHeight="1">
      <c r="A38" s="6">
        <v>36</v>
      </c>
      <c r="B38" s="81"/>
      <c r="C38" s="82"/>
      <c r="D38" s="82"/>
      <c r="E38" s="69"/>
      <c r="F38" s="69"/>
      <c r="G38" s="69"/>
      <c r="H38" s="69"/>
    </row>
    <row r="39" spans="1:8" ht="56.25" customHeight="1">
      <c r="A39" s="6">
        <v>37</v>
      </c>
      <c r="B39" s="81"/>
      <c r="C39" s="82"/>
      <c r="D39" s="82"/>
      <c r="E39" s="69"/>
      <c r="F39" s="69"/>
      <c r="G39" s="69"/>
      <c r="H39" s="69"/>
    </row>
    <row r="40" spans="1:8" ht="56.25" customHeight="1">
      <c r="A40" s="6">
        <v>38</v>
      </c>
      <c r="B40" s="81"/>
      <c r="C40" s="82"/>
      <c r="D40" s="82"/>
      <c r="E40" s="69"/>
      <c r="F40" s="69"/>
      <c r="G40" s="69"/>
      <c r="H40" s="69"/>
    </row>
    <row r="41" spans="1:8" ht="56.25" customHeight="1">
      <c r="A41" s="6">
        <v>39</v>
      </c>
      <c r="B41" s="81"/>
      <c r="C41" s="82"/>
      <c r="D41" s="82"/>
      <c r="E41" s="69"/>
      <c r="F41" s="69"/>
      <c r="G41" s="69"/>
      <c r="H41" s="69"/>
    </row>
    <row r="42" spans="1:8" ht="56.25" customHeight="1">
      <c r="A42" s="6">
        <v>40</v>
      </c>
      <c r="B42" s="81"/>
      <c r="C42" s="82"/>
      <c r="D42" s="82"/>
      <c r="E42" s="69"/>
      <c r="F42" s="69"/>
      <c r="G42" s="69"/>
      <c r="H42" s="69"/>
    </row>
    <row r="43" spans="1:8" ht="56.25" customHeight="1">
      <c r="A43" s="6">
        <v>41</v>
      </c>
      <c r="B43" s="81"/>
      <c r="C43" s="82"/>
      <c r="D43" s="82"/>
      <c r="E43" s="69"/>
      <c r="F43" s="69"/>
      <c r="G43" s="69"/>
      <c r="H43" s="69"/>
    </row>
    <row r="44" spans="1:8" ht="56.25" customHeight="1">
      <c r="A44" s="6">
        <v>42</v>
      </c>
      <c r="B44" s="81"/>
      <c r="C44" s="82"/>
      <c r="D44" s="82"/>
      <c r="E44" s="69"/>
      <c r="F44" s="69"/>
      <c r="G44" s="69"/>
      <c r="H44" s="69"/>
    </row>
    <row r="45" spans="1:8" ht="56.25" customHeight="1">
      <c r="A45" s="6">
        <v>43</v>
      </c>
      <c r="B45" s="81"/>
      <c r="C45" s="82"/>
      <c r="D45" s="82"/>
      <c r="E45" s="69"/>
      <c r="F45" s="69"/>
      <c r="G45" s="69"/>
      <c r="H45" s="69"/>
    </row>
    <row r="46" spans="1:8" ht="56.25" customHeight="1">
      <c r="A46" s="6">
        <v>44</v>
      </c>
      <c r="B46" s="81"/>
      <c r="C46" s="82"/>
      <c r="D46" s="82"/>
      <c r="E46" s="69"/>
      <c r="F46" s="69"/>
      <c r="G46" s="69"/>
      <c r="H46" s="69"/>
    </row>
    <row r="47" spans="1:8" ht="56.25" customHeight="1">
      <c r="A47" s="6">
        <v>45</v>
      </c>
      <c r="B47" s="81"/>
      <c r="C47" s="82"/>
      <c r="D47" s="82"/>
      <c r="E47" s="69"/>
      <c r="F47" s="69"/>
      <c r="G47" s="69"/>
      <c r="H47" s="69"/>
    </row>
    <row r="48" spans="1:8" ht="56.25" customHeight="1">
      <c r="A48" s="6">
        <v>46</v>
      </c>
      <c r="B48" s="81"/>
      <c r="C48" s="82"/>
      <c r="D48" s="82"/>
      <c r="E48" s="69"/>
      <c r="F48" s="69"/>
      <c r="G48" s="69"/>
      <c r="H48" s="69"/>
    </row>
    <row r="49" spans="1:8" ht="56.25" customHeight="1">
      <c r="A49" s="6">
        <v>47</v>
      </c>
      <c r="B49" s="81"/>
      <c r="C49" s="82"/>
      <c r="D49" s="82"/>
      <c r="E49" s="69"/>
      <c r="F49" s="69"/>
      <c r="G49" s="69"/>
      <c r="H49" s="69"/>
    </row>
    <row r="50" spans="1:8" ht="56.25" customHeight="1">
      <c r="A50" s="6">
        <v>48</v>
      </c>
      <c r="B50" s="81"/>
      <c r="C50" s="82"/>
      <c r="D50" s="82"/>
      <c r="E50" s="69"/>
      <c r="F50" s="69"/>
      <c r="G50" s="69"/>
      <c r="H50" s="69"/>
    </row>
    <row r="51" spans="1:8" ht="56.25" customHeight="1">
      <c r="A51" s="6">
        <v>49</v>
      </c>
      <c r="B51" s="81"/>
      <c r="C51" s="82"/>
      <c r="D51" s="82"/>
      <c r="E51" s="69"/>
      <c r="F51" s="69"/>
      <c r="G51" s="69"/>
      <c r="H51" s="69"/>
    </row>
    <row r="52" spans="1:8" ht="56.25" customHeight="1">
      <c r="A52" s="6">
        <v>50</v>
      </c>
      <c r="B52" s="81"/>
      <c r="C52" s="82"/>
      <c r="D52" s="82"/>
      <c r="E52" s="69"/>
      <c r="F52" s="69"/>
      <c r="G52" s="69"/>
      <c r="H52" s="69"/>
    </row>
    <row r="53" spans="1:8" ht="56.25" customHeight="1">
      <c r="A53" s="6">
        <v>51</v>
      </c>
      <c r="B53" s="81"/>
      <c r="C53" s="82"/>
      <c r="D53" s="82"/>
      <c r="E53" s="69"/>
      <c r="F53" s="69"/>
      <c r="G53" s="69"/>
      <c r="H53" s="69"/>
    </row>
    <row r="54" spans="1:8" ht="56.25" customHeight="1">
      <c r="A54" s="6">
        <v>52</v>
      </c>
      <c r="B54" s="81"/>
      <c r="C54" s="82"/>
      <c r="D54" s="82"/>
      <c r="E54" s="69"/>
      <c r="F54" s="69"/>
      <c r="G54" s="69"/>
      <c r="H54" s="69"/>
    </row>
    <row r="55" spans="1:8" ht="56.25" customHeight="1">
      <c r="A55" s="6">
        <v>53</v>
      </c>
      <c r="B55" s="81"/>
      <c r="C55" s="82"/>
      <c r="D55" s="82"/>
      <c r="E55" s="69"/>
      <c r="F55" s="69"/>
      <c r="G55" s="69"/>
      <c r="H55" s="69"/>
    </row>
    <row r="56" spans="1:8" ht="56.25" customHeight="1">
      <c r="A56" s="6">
        <v>54</v>
      </c>
      <c r="B56" s="81"/>
      <c r="C56" s="82"/>
      <c r="D56" s="82"/>
      <c r="E56" s="69"/>
      <c r="F56" s="69"/>
      <c r="G56" s="69"/>
      <c r="H56" s="69"/>
    </row>
    <row r="57" spans="1:8" ht="56.25" customHeight="1">
      <c r="A57" s="6">
        <v>55</v>
      </c>
      <c r="B57" s="81"/>
      <c r="C57" s="82"/>
      <c r="D57" s="82"/>
      <c r="E57" s="69"/>
      <c r="F57" s="69"/>
      <c r="G57" s="69"/>
      <c r="H57" s="69"/>
    </row>
    <row r="58" spans="1:8" ht="56.25" customHeight="1">
      <c r="A58" s="6">
        <v>56</v>
      </c>
      <c r="B58" s="81"/>
      <c r="C58" s="82"/>
      <c r="D58" s="82"/>
      <c r="E58" s="69"/>
      <c r="F58" s="69"/>
      <c r="G58" s="69"/>
      <c r="H58" s="69"/>
    </row>
    <row r="59" spans="1:8" ht="56.25" customHeight="1">
      <c r="A59" s="6">
        <v>57</v>
      </c>
      <c r="B59" s="81"/>
      <c r="C59" s="82"/>
      <c r="D59" s="82"/>
      <c r="E59" s="69"/>
      <c r="F59" s="69"/>
      <c r="G59" s="69"/>
      <c r="H59" s="69"/>
    </row>
    <row r="60" spans="1:8" ht="56.25" customHeight="1">
      <c r="A60" s="6">
        <v>58</v>
      </c>
      <c r="B60" s="81"/>
      <c r="C60" s="82"/>
      <c r="D60" s="82"/>
      <c r="E60" s="69"/>
      <c r="F60" s="69"/>
      <c r="G60" s="69"/>
      <c r="H60" s="69"/>
    </row>
    <row r="61" spans="1:8" ht="56.25" customHeight="1">
      <c r="A61" s="6">
        <v>59</v>
      </c>
      <c r="B61" s="81"/>
      <c r="C61" s="82"/>
      <c r="D61" s="82"/>
      <c r="E61" s="69"/>
      <c r="F61" s="69"/>
      <c r="G61" s="69"/>
      <c r="H61" s="69"/>
    </row>
    <row r="62" spans="1:8" ht="56.25" customHeight="1">
      <c r="A62" s="6">
        <v>60</v>
      </c>
      <c r="B62" s="81"/>
      <c r="C62" s="82"/>
      <c r="D62" s="82"/>
      <c r="E62" s="69"/>
      <c r="F62" s="69"/>
      <c r="G62" s="69"/>
      <c r="H62" s="69"/>
    </row>
    <row r="63" spans="1:8" ht="56.25" customHeight="1">
      <c r="A63" s="6">
        <v>61</v>
      </c>
      <c r="B63" s="81"/>
      <c r="C63" s="82"/>
      <c r="D63" s="82"/>
      <c r="E63" s="69"/>
      <c r="F63" s="69"/>
      <c r="G63" s="69"/>
      <c r="H63" s="69"/>
    </row>
    <row r="64" spans="1:8" ht="56.25" customHeight="1">
      <c r="A64" s="6">
        <v>62</v>
      </c>
      <c r="B64" s="81"/>
      <c r="C64" s="82"/>
      <c r="D64" s="82"/>
      <c r="E64" s="69"/>
      <c r="F64" s="69"/>
      <c r="G64" s="69"/>
      <c r="H64" s="69"/>
    </row>
    <row r="65" spans="1:8" ht="56.25" customHeight="1">
      <c r="A65" s="6">
        <v>63</v>
      </c>
      <c r="B65" s="81"/>
      <c r="C65" s="82"/>
      <c r="D65" s="82"/>
      <c r="E65" s="69"/>
      <c r="F65" s="69"/>
      <c r="G65" s="69"/>
      <c r="H65" s="69"/>
    </row>
    <row r="66" spans="1:8" ht="56.25" customHeight="1">
      <c r="A66" s="6">
        <v>64</v>
      </c>
      <c r="B66" s="81"/>
      <c r="C66" s="82"/>
      <c r="D66" s="82"/>
      <c r="E66" s="69"/>
      <c r="F66" s="69"/>
      <c r="G66" s="69"/>
      <c r="H66" s="69"/>
    </row>
    <row r="67" spans="1:8" ht="56.25" customHeight="1">
      <c r="A67" s="6">
        <v>65</v>
      </c>
      <c r="B67" s="81"/>
      <c r="C67" s="82"/>
      <c r="D67" s="82"/>
      <c r="E67" s="69"/>
      <c r="F67" s="69"/>
      <c r="G67" s="69"/>
      <c r="H67" s="69"/>
    </row>
    <row r="68" spans="1:8" ht="56.25" customHeight="1">
      <c r="A68" s="6">
        <v>66</v>
      </c>
      <c r="B68" s="81"/>
      <c r="C68" s="82"/>
      <c r="D68" s="82"/>
      <c r="E68" s="69"/>
      <c r="F68" s="69"/>
      <c r="G68" s="69"/>
      <c r="H68" s="69"/>
    </row>
    <row r="69" spans="1:8" ht="56.25" customHeight="1">
      <c r="A69" s="6">
        <v>67</v>
      </c>
      <c r="B69" s="81"/>
      <c r="C69" s="82"/>
      <c r="D69" s="82"/>
      <c r="E69" s="69"/>
      <c r="F69" s="69"/>
      <c r="G69" s="69"/>
      <c r="H69" s="69"/>
    </row>
    <row r="70" spans="1:8" ht="56.25" customHeight="1">
      <c r="A70" s="6">
        <v>68</v>
      </c>
      <c r="B70" s="81"/>
      <c r="C70" s="82"/>
      <c r="D70" s="82"/>
      <c r="E70" s="69"/>
      <c r="F70" s="69"/>
      <c r="G70" s="69"/>
      <c r="H70" s="69"/>
    </row>
    <row r="71" spans="1:8" ht="56.25" customHeight="1">
      <c r="A71" s="6">
        <v>69</v>
      </c>
      <c r="B71" s="81"/>
      <c r="C71" s="82"/>
      <c r="D71" s="82"/>
      <c r="E71" s="69"/>
      <c r="F71" s="69"/>
      <c r="G71" s="69"/>
      <c r="H71" s="69"/>
    </row>
    <row r="72" spans="1:8" ht="56.25" customHeight="1">
      <c r="A72" s="6">
        <v>70</v>
      </c>
      <c r="B72" s="81"/>
      <c r="C72" s="82"/>
      <c r="D72" s="82"/>
      <c r="E72" s="69"/>
      <c r="F72" s="69"/>
      <c r="G72" s="69"/>
      <c r="H72" s="69"/>
    </row>
    <row r="73" spans="1:8" ht="56.25" customHeight="1">
      <c r="A73" s="6">
        <v>71</v>
      </c>
      <c r="B73" s="81"/>
      <c r="C73" s="82"/>
      <c r="D73" s="82"/>
      <c r="E73" s="69"/>
      <c r="F73" s="69"/>
      <c r="G73" s="69"/>
      <c r="H73" s="69"/>
    </row>
    <row r="74" spans="1:8" ht="56.25" customHeight="1">
      <c r="A74" s="6">
        <v>72</v>
      </c>
      <c r="B74" s="81"/>
      <c r="C74" s="82"/>
      <c r="D74" s="82"/>
      <c r="E74" s="69"/>
      <c r="F74" s="69"/>
      <c r="G74" s="69"/>
      <c r="H74" s="69"/>
    </row>
    <row r="75" spans="1:8" ht="56.25" customHeight="1">
      <c r="A75" s="6">
        <v>73</v>
      </c>
      <c r="B75" s="81"/>
      <c r="C75" s="82"/>
      <c r="D75" s="82"/>
      <c r="E75" s="69"/>
      <c r="F75" s="69"/>
      <c r="G75" s="69"/>
      <c r="H75" s="69"/>
    </row>
    <row r="76" spans="1:8" ht="56.25" customHeight="1">
      <c r="A76" s="6">
        <v>74</v>
      </c>
      <c r="B76" s="81"/>
      <c r="C76" s="82"/>
      <c r="D76" s="82"/>
      <c r="E76" s="69"/>
      <c r="F76" s="69"/>
      <c r="G76" s="69"/>
      <c r="H76" s="69"/>
    </row>
    <row r="77" spans="1:8" ht="56.25" customHeight="1">
      <c r="A77" s="6">
        <v>75</v>
      </c>
      <c r="B77" s="81"/>
      <c r="C77" s="82"/>
      <c r="D77" s="82"/>
      <c r="E77" s="69"/>
      <c r="F77" s="69"/>
      <c r="G77" s="69"/>
      <c r="H77" s="69"/>
    </row>
    <row r="78" spans="1:8" ht="56.25" customHeight="1">
      <c r="A78" s="6">
        <v>76</v>
      </c>
      <c r="B78" s="81"/>
      <c r="C78" s="82"/>
      <c r="D78" s="82"/>
      <c r="E78" s="69"/>
      <c r="F78" s="69"/>
      <c r="G78" s="69"/>
      <c r="H78" s="69"/>
    </row>
    <row r="79" spans="1:8" ht="56.25" customHeight="1">
      <c r="A79" s="6">
        <v>77</v>
      </c>
      <c r="B79" s="81"/>
      <c r="C79" s="82"/>
      <c r="D79" s="82"/>
      <c r="E79" s="69"/>
      <c r="F79" s="69"/>
      <c r="G79" s="69"/>
      <c r="H79" s="69"/>
    </row>
    <row r="80" spans="1:8" ht="56.25" customHeight="1">
      <c r="A80" s="6">
        <v>78</v>
      </c>
      <c r="B80" s="81"/>
      <c r="C80" s="82"/>
      <c r="D80" s="82"/>
      <c r="E80" s="69"/>
      <c r="F80" s="69"/>
      <c r="G80" s="69"/>
      <c r="H80" s="69"/>
    </row>
    <row r="81" spans="1:8" ht="56.25" customHeight="1">
      <c r="A81" s="6">
        <v>79</v>
      </c>
      <c r="B81" s="81"/>
      <c r="C81" s="82"/>
      <c r="D81" s="82"/>
      <c r="E81" s="69"/>
      <c r="F81" s="69"/>
      <c r="G81" s="69"/>
      <c r="H81" s="69"/>
    </row>
    <row r="82" spans="1:8" ht="56.25" customHeight="1">
      <c r="A82" s="6">
        <v>80</v>
      </c>
      <c r="B82" s="81"/>
      <c r="C82" s="82"/>
      <c r="D82" s="82"/>
      <c r="E82" s="69"/>
      <c r="F82" s="69"/>
      <c r="G82" s="69"/>
      <c r="H82" s="69"/>
    </row>
    <row r="83" spans="1:8" ht="56.25" customHeight="1">
      <c r="A83" s="6">
        <v>81</v>
      </c>
      <c r="B83" s="81"/>
      <c r="C83" s="82"/>
      <c r="D83" s="82"/>
      <c r="E83" s="69"/>
      <c r="F83" s="69"/>
      <c r="G83" s="69"/>
      <c r="H83" s="69"/>
    </row>
    <row r="84" spans="1:8" ht="56.25" customHeight="1">
      <c r="A84" s="6">
        <v>82</v>
      </c>
      <c r="B84" s="81"/>
      <c r="C84" s="82"/>
      <c r="D84" s="82"/>
      <c r="E84" s="69"/>
      <c r="F84" s="69"/>
      <c r="G84" s="69"/>
      <c r="H84" s="69"/>
    </row>
    <row r="85" spans="1:8" ht="56.25" customHeight="1">
      <c r="A85" s="6">
        <v>83</v>
      </c>
      <c r="B85" s="81"/>
      <c r="C85" s="82"/>
      <c r="D85" s="82"/>
      <c r="E85" s="69"/>
      <c r="F85" s="69"/>
      <c r="G85" s="69"/>
      <c r="H85" s="69"/>
    </row>
    <row r="86" spans="1:8" ht="56.25" customHeight="1">
      <c r="A86" s="6">
        <v>84</v>
      </c>
      <c r="B86" s="81"/>
      <c r="C86" s="82"/>
      <c r="D86" s="82"/>
      <c r="E86" s="69"/>
      <c r="F86" s="69"/>
      <c r="G86" s="69"/>
      <c r="H86" s="69"/>
    </row>
    <row r="87" spans="1:8" ht="56.25" customHeight="1">
      <c r="A87" s="6">
        <v>85</v>
      </c>
      <c r="B87" s="81"/>
      <c r="C87" s="82"/>
      <c r="D87" s="82"/>
      <c r="E87" s="69"/>
      <c r="F87" s="69"/>
      <c r="G87" s="69"/>
      <c r="H87" s="69"/>
    </row>
    <row r="88" spans="1:8" ht="56.25" customHeight="1">
      <c r="A88" s="6">
        <v>86</v>
      </c>
      <c r="B88" s="81"/>
      <c r="C88" s="82"/>
      <c r="D88" s="82"/>
      <c r="E88" s="69"/>
      <c r="F88" s="69"/>
      <c r="G88" s="69"/>
      <c r="H88" s="69"/>
    </row>
    <row r="89" spans="1:8" ht="56.25" customHeight="1">
      <c r="A89" s="6">
        <v>87</v>
      </c>
      <c r="B89" s="81"/>
      <c r="C89" s="82"/>
      <c r="D89" s="82"/>
      <c r="E89" s="69"/>
      <c r="F89" s="69"/>
      <c r="G89" s="69"/>
      <c r="H89" s="69"/>
    </row>
    <row r="90" spans="1:8" ht="56.25" customHeight="1">
      <c r="A90" s="6">
        <v>88</v>
      </c>
      <c r="B90" s="81"/>
      <c r="C90" s="82"/>
      <c r="D90" s="82"/>
      <c r="E90" s="69"/>
      <c r="F90" s="69"/>
      <c r="G90" s="69"/>
      <c r="H90" s="69"/>
    </row>
    <row r="91" spans="1:8" ht="56.25" customHeight="1">
      <c r="A91" s="6">
        <v>89</v>
      </c>
      <c r="B91" s="81"/>
      <c r="C91" s="82"/>
      <c r="D91" s="82"/>
      <c r="E91" s="69"/>
      <c r="F91" s="69"/>
      <c r="G91" s="69"/>
      <c r="H91" s="69"/>
    </row>
    <row r="92" spans="1:8" ht="56.25" customHeight="1">
      <c r="A92" s="6">
        <v>90</v>
      </c>
      <c r="B92" s="81"/>
      <c r="C92" s="82"/>
      <c r="D92" s="82"/>
      <c r="E92" s="69"/>
      <c r="F92" s="69"/>
      <c r="G92" s="69"/>
      <c r="H92" s="69"/>
    </row>
    <row r="93" spans="1:8" ht="56.25" customHeight="1">
      <c r="A93" s="6">
        <v>91</v>
      </c>
      <c r="B93" s="81"/>
      <c r="C93" s="82"/>
      <c r="D93" s="82"/>
      <c r="E93" s="69"/>
      <c r="F93" s="69"/>
      <c r="G93" s="69"/>
      <c r="H93" s="69"/>
    </row>
    <row r="94" spans="1:8" ht="56.25" customHeight="1">
      <c r="A94" s="6">
        <v>92</v>
      </c>
      <c r="B94" s="81"/>
      <c r="C94" s="82"/>
      <c r="D94" s="82"/>
      <c r="E94" s="69"/>
      <c r="F94" s="69"/>
      <c r="G94" s="69"/>
      <c r="H94" s="69"/>
    </row>
    <row r="95" spans="1:8" ht="56.25" customHeight="1">
      <c r="A95" s="6">
        <v>93</v>
      </c>
      <c r="B95" s="81"/>
      <c r="C95" s="82"/>
      <c r="D95" s="82"/>
      <c r="E95" s="69"/>
      <c r="F95" s="69"/>
      <c r="G95" s="69"/>
      <c r="H95" s="69"/>
    </row>
    <row r="96" spans="1:8" ht="56.25" customHeight="1">
      <c r="A96" s="6">
        <v>94</v>
      </c>
      <c r="B96" s="81"/>
      <c r="C96" s="82"/>
      <c r="D96" s="82"/>
      <c r="E96" s="69"/>
      <c r="F96" s="69"/>
      <c r="G96" s="69"/>
      <c r="H96" s="69"/>
    </row>
    <row r="97" spans="1:8" ht="56.25" customHeight="1">
      <c r="A97" s="6">
        <v>95</v>
      </c>
      <c r="B97" s="81"/>
      <c r="C97" s="82"/>
      <c r="D97" s="82"/>
      <c r="E97" s="69"/>
      <c r="F97" s="69"/>
      <c r="G97" s="69"/>
      <c r="H97" s="69"/>
    </row>
    <row r="98" spans="1:8" ht="56.25" customHeight="1">
      <c r="A98" s="6">
        <v>96</v>
      </c>
      <c r="B98" s="81"/>
      <c r="C98" s="82"/>
      <c r="D98" s="82"/>
      <c r="E98" s="69"/>
      <c r="F98" s="69"/>
      <c r="G98" s="69"/>
      <c r="H98" s="69"/>
    </row>
    <row r="99" spans="1:8" ht="56.25" customHeight="1">
      <c r="A99" s="6">
        <v>97</v>
      </c>
      <c r="B99" s="81"/>
      <c r="C99" s="82"/>
      <c r="D99" s="82"/>
      <c r="E99" s="69"/>
      <c r="F99" s="69"/>
      <c r="G99" s="69"/>
      <c r="H99" s="69"/>
    </row>
    <row r="100" spans="1:8" ht="56.25" customHeight="1">
      <c r="A100" s="6">
        <v>98</v>
      </c>
      <c r="B100" s="81"/>
      <c r="C100" s="82"/>
      <c r="D100" s="82"/>
      <c r="E100" s="69"/>
      <c r="F100" s="69"/>
      <c r="G100" s="69"/>
      <c r="H100" s="69"/>
    </row>
    <row r="101" spans="1:8" ht="56.25" customHeight="1">
      <c r="A101" s="6">
        <v>99</v>
      </c>
      <c r="B101" s="81"/>
      <c r="C101" s="82"/>
      <c r="D101" s="82"/>
      <c r="E101" s="69"/>
      <c r="F101" s="69"/>
      <c r="G101" s="69"/>
      <c r="H101" s="69"/>
    </row>
    <row r="102" spans="1:8" ht="56.25" customHeight="1">
      <c r="A102" s="6">
        <v>100</v>
      </c>
      <c r="B102" s="81"/>
      <c r="C102" s="82"/>
      <c r="D102" s="82"/>
      <c r="E102" s="69"/>
      <c r="F102" s="69"/>
      <c r="G102" s="69"/>
      <c r="H102" s="69"/>
    </row>
    <row r="103" spans="1:8" ht="56.25" customHeight="1">
      <c r="A103" s="6">
        <v>101</v>
      </c>
      <c r="B103" s="81"/>
      <c r="C103" s="82"/>
      <c r="D103" s="82"/>
      <c r="E103" s="69"/>
      <c r="F103" s="69"/>
      <c r="G103" s="69"/>
      <c r="H103" s="69"/>
    </row>
    <row r="104" spans="1:8" ht="56.25" customHeight="1">
      <c r="A104" s="6">
        <v>102</v>
      </c>
      <c r="B104" s="81"/>
      <c r="C104" s="82"/>
      <c r="D104" s="82"/>
      <c r="E104" s="69"/>
      <c r="F104" s="69"/>
      <c r="G104" s="69"/>
      <c r="H104" s="69"/>
    </row>
    <row r="105" spans="1:8" ht="56.25" customHeight="1">
      <c r="A105" s="6">
        <v>103</v>
      </c>
      <c r="B105" s="81"/>
      <c r="C105" s="82"/>
      <c r="D105" s="82"/>
      <c r="E105" s="69"/>
      <c r="F105" s="69"/>
      <c r="G105" s="69"/>
      <c r="H105" s="69"/>
    </row>
    <row r="106" spans="1:8" ht="56.25" customHeight="1">
      <c r="A106" s="6">
        <v>104</v>
      </c>
      <c r="B106" s="81"/>
      <c r="C106" s="82"/>
      <c r="D106" s="82"/>
      <c r="E106" s="69"/>
      <c r="F106" s="69"/>
      <c r="G106" s="69"/>
      <c r="H106" s="69"/>
    </row>
    <row r="107" spans="1:8" ht="56.25" customHeight="1">
      <c r="A107" s="6">
        <v>105</v>
      </c>
      <c r="B107" s="81"/>
      <c r="C107" s="82"/>
      <c r="D107" s="82"/>
      <c r="E107" s="69"/>
      <c r="F107" s="69"/>
      <c r="G107" s="69"/>
      <c r="H107" s="69"/>
    </row>
    <row r="108" spans="1:8" ht="56.25" customHeight="1">
      <c r="A108" s="6">
        <v>106</v>
      </c>
      <c r="B108" s="81"/>
      <c r="C108" s="82"/>
      <c r="D108" s="82"/>
      <c r="E108" s="69"/>
      <c r="F108" s="69"/>
      <c r="G108" s="69"/>
      <c r="H108" s="69"/>
    </row>
    <row r="109" spans="1:8" ht="56.25" customHeight="1">
      <c r="A109" s="6">
        <v>107</v>
      </c>
      <c r="B109" s="81"/>
      <c r="C109" s="82"/>
      <c r="D109" s="82"/>
      <c r="E109" s="69"/>
      <c r="F109" s="69"/>
      <c r="G109" s="69"/>
      <c r="H109" s="69"/>
    </row>
    <row r="110" spans="1:8" ht="56.25" customHeight="1">
      <c r="A110" s="6">
        <v>108</v>
      </c>
      <c r="B110" s="81"/>
      <c r="C110" s="82"/>
      <c r="D110" s="82"/>
      <c r="E110" s="69"/>
      <c r="F110" s="69"/>
      <c r="G110" s="69"/>
      <c r="H110" s="69"/>
    </row>
    <row r="111" spans="1:8" ht="56.25" customHeight="1">
      <c r="A111" s="6">
        <v>109</v>
      </c>
      <c r="B111" s="81"/>
      <c r="C111" s="82"/>
      <c r="D111" s="82"/>
      <c r="E111" s="69"/>
      <c r="F111" s="69"/>
      <c r="G111" s="69"/>
      <c r="H111" s="69"/>
    </row>
    <row r="112" spans="1:8" ht="56.25" customHeight="1">
      <c r="A112" s="6">
        <v>110</v>
      </c>
      <c r="B112" s="81"/>
      <c r="C112" s="82"/>
      <c r="D112" s="82"/>
      <c r="E112" s="69"/>
      <c r="F112" s="69"/>
      <c r="G112" s="69"/>
      <c r="H112" s="69"/>
    </row>
    <row r="113" spans="1:8" ht="56.25" customHeight="1">
      <c r="A113" s="6">
        <v>111</v>
      </c>
      <c r="B113" s="81"/>
      <c r="C113" s="82"/>
      <c r="D113" s="82"/>
      <c r="E113" s="69"/>
      <c r="F113" s="69"/>
      <c r="G113" s="69"/>
      <c r="H113" s="69"/>
    </row>
    <row r="114" spans="1:8" ht="56.25" customHeight="1">
      <c r="A114" s="6">
        <v>112</v>
      </c>
      <c r="B114" s="81"/>
      <c r="C114" s="82"/>
      <c r="D114" s="82"/>
      <c r="E114" s="69"/>
      <c r="F114" s="69"/>
      <c r="G114" s="69"/>
      <c r="H114" s="69"/>
    </row>
    <row r="115" spans="1:8" ht="56.25" customHeight="1">
      <c r="A115" s="6">
        <v>113</v>
      </c>
      <c r="B115" s="81"/>
      <c r="C115" s="82"/>
      <c r="D115" s="82"/>
      <c r="E115" s="69"/>
      <c r="F115" s="69"/>
      <c r="G115" s="69"/>
      <c r="H115" s="69"/>
    </row>
    <row r="116" spans="1:8" ht="56.25" customHeight="1">
      <c r="A116" s="6">
        <v>114</v>
      </c>
      <c r="B116" s="81"/>
      <c r="C116" s="82"/>
      <c r="D116" s="82"/>
      <c r="E116" s="69"/>
      <c r="F116" s="69"/>
      <c r="G116" s="69"/>
      <c r="H116" s="69"/>
    </row>
    <row r="117" spans="1:8" ht="56.25" customHeight="1">
      <c r="A117" s="6">
        <v>115</v>
      </c>
      <c r="B117" s="81"/>
      <c r="C117" s="82"/>
      <c r="D117" s="82"/>
      <c r="E117" s="69"/>
      <c r="F117" s="69"/>
      <c r="G117" s="69"/>
      <c r="H117" s="69"/>
    </row>
    <row r="118" spans="1:8" ht="56.25" customHeight="1">
      <c r="A118" s="6">
        <v>116</v>
      </c>
      <c r="B118" s="81"/>
      <c r="C118" s="82"/>
      <c r="D118" s="82"/>
      <c r="E118" s="69"/>
      <c r="F118" s="69"/>
      <c r="G118" s="69"/>
      <c r="H118" s="69"/>
    </row>
    <row r="119" spans="1:8" ht="56.25" customHeight="1">
      <c r="A119" s="6">
        <v>117</v>
      </c>
      <c r="B119" s="81"/>
      <c r="C119" s="82"/>
      <c r="D119" s="82"/>
      <c r="E119" s="69"/>
      <c r="F119" s="69"/>
      <c r="G119" s="69"/>
      <c r="H119" s="69"/>
    </row>
    <row r="120" spans="1:8" ht="56.25" customHeight="1">
      <c r="A120" s="6">
        <v>118</v>
      </c>
      <c r="B120" s="81"/>
      <c r="C120" s="82"/>
      <c r="D120" s="82"/>
      <c r="E120" s="69"/>
      <c r="F120" s="69"/>
      <c r="G120" s="69"/>
      <c r="H120" s="69"/>
    </row>
    <row r="121" spans="1:8" ht="56.25" customHeight="1">
      <c r="A121" s="6">
        <v>119</v>
      </c>
      <c r="B121" s="81"/>
      <c r="C121" s="82"/>
      <c r="D121" s="82"/>
      <c r="E121" s="69"/>
      <c r="F121" s="69"/>
      <c r="G121" s="69"/>
      <c r="H121" s="69"/>
    </row>
    <row r="122" spans="1:8" ht="56.25" customHeight="1">
      <c r="A122" s="6">
        <v>120</v>
      </c>
      <c r="B122" s="81"/>
      <c r="C122" s="82"/>
      <c r="D122" s="82"/>
      <c r="E122" s="69"/>
      <c r="F122" s="69"/>
      <c r="G122" s="69"/>
      <c r="H122" s="69"/>
    </row>
    <row r="123" spans="1:8" ht="56.25" customHeight="1">
      <c r="A123" s="6">
        <v>121</v>
      </c>
      <c r="B123" s="81"/>
      <c r="C123" s="82"/>
      <c r="D123" s="82"/>
      <c r="E123" s="69"/>
      <c r="F123" s="69"/>
      <c r="G123" s="69"/>
      <c r="H123" s="69"/>
    </row>
    <row r="124" spans="1:8" ht="56.25" customHeight="1">
      <c r="A124" s="6">
        <v>122</v>
      </c>
      <c r="B124" s="81"/>
      <c r="C124" s="82"/>
      <c r="D124" s="82"/>
      <c r="E124" s="69"/>
      <c r="F124" s="69"/>
      <c r="G124" s="69"/>
      <c r="H124" s="69"/>
    </row>
    <row r="125" spans="1:8" ht="56.25" customHeight="1">
      <c r="A125" s="6">
        <v>123</v>
      </c>
      <c r="B125" s="81"/>
      <c r="C125" s="82"/>
      <c r="D125" s="82"/>
      <c r="E125" s="69"/>
      <c r="F125" s="69"/>
      <c r="G125" s="69"/>
      <c r="H125" s="69"/>
    </row>
    <row r="126" spans="1:8" ht="56.25" customHeight="1">
      <c r="A126" s="6">
        <v>124</v>
      </c>
      <c r="B126" s="81"/>
      <c r="C126" s="82"/>
      <c r="D126" s="82"/>
      <c r="E126" s="69"/>
      <c r="F126" s="69"/>
      <c r="G126" s="69"/>
      <c r="H126" s="69"/>
    </row>
    <row r="127" spans="1:8" ht="56.25" customHeight="1">
      <c r="A127" s="6">
        <v>125</v>
      </c>
      <c r="B127" s="81"/>
      <c r="C127" s="82"/>
      <c r="D127" s="82"/>
      <c r="E127" s="69"/>
      <c r="F127" s="69"/>
      <c r="G127" s="69"/>
      <c r="H127" s="69"/>
    </row>
    <row r="128" spans="1:8" ht="56.25" customHeight="1">
      <c r="A128" s="6">
        <v>126</v>
      </c>
      <c r="B128" s="81"/>
      <c r="C128" s="82"/>
      <c r="D128" s="82"/>
      <c r="E128" s="69"/>
      <c r="F128" s="69"/>
      <c r="G128" s="69"/>
      <c r="H128" s="69"/>
    </row>
    <row r="129" spans="1:8" ht="56.25" customHeight="1">
      <c r="A129" s="6">
        <v>127</v>
      </c>
      <c r="B129" s="81"/>
      <c r="C129" s="82"/>
      <c r="D129" s="82"/>
      <c r="E129" s="69"/>
      <c r="F129" s="69"/>
      <c r="G129" s="69"/>
      <c r="H129" s="69"/>
    </row>
    <row r="130" spans="1:8" ht="56.25" customHeight="1">
      <c r="A130" s="6">
        <v>128</v>
      </c>
      <c r="B130" s="81"/>
      <c r="C130" s="82"/>
      <c r="D130" s="82"/>
      <c r="E130" s="69"/>
      <c r="F130" s="69"/>
      <c r="G130" s="69"/>
      <c r="H130" s="69"/>
    </row>
    <row r="131" spans="1:8" ht="56.25" customHeight="1">
      <c r="A131" s="6">
        <v>129</v>
      </c>
      <c r="B131" s="81"/>
      <c r="C131" s="82"/>
      <c r="D131" s="82"/>
      <c r="E131" s="69"/>
      <c r="F131" s="69"/>
      <c r="G131" s="69"/>
      <c r="H131" s="69"/>
    </row>
    <row r="132" spans="1:8" ht="56.25" customHeight="1">
      <c r="A132" s="6">
        <v>130</v>
      </c>
      <c r="B132" s="81"/>
      <c r="C132" s="82"/>
      <c r="D132" s="82"/>
      <c r="E132" s="69"/>
      <c r="F132" s="69"/>
      <c r="G132" s="69"/>
      <c r="H132" s="69"/>
    </row>
    <row r="133" spans="1:8" ht="56.25" customHeight="1">
      <c r="A133" s="6">
        <v>131</v>
      </c>
      <c r="B133" s="81"/>
      <c r="C133" s="82"/>
      <c r="D133" s="82"/>
      <c r="E133" s="69"/>
      <c r="F133" s="69"/>
      <c r="G133" s="69"/>
      <c r="H133" s="69"/>
    </row>
    <row r="134" spans="1:8" ht="56.25" customHeight="1">
      <c r="A134" s="6">
        <v>132</v>
      </c>
      <c r="B134" s="81"/>
      <c r="C134" s="82"/>
      <c r="D134" s="82"/>
      <c r="E134" s="69"/>
      <c r="F134" s="69"/>
      <c r="G134" s="69"/>
      <c r="H134" s="69"/>
    </row>
    <row r="135" spans="1:8" ht="56.25" customHeight="1">
      <c r="A135" s="6">
        <v>133</v>
      </c>
      <c r="B135" s="81"/>
      <c r="C135" s="82"/>
      <c r="D135" s="82"/>
      <c r="E135" s="69"/>
      <c r="F135" s="69"/>
      <c r="G135" s="69"/>
      <c r="H135" s="69"/>
    </row>
    <row r="136" spans="1:8" ht="56.25" customHeight="1">
      <c r="A136" s="6">
        <v>134</v>
      </c>
      <c r="B136" s="81"/>
      <c r="C136" s="82"/>
      <c r="D136" s="82"/>
      <c r="E136" s="69"/>
      <c r="F136" s="69"/>
      <c r="G136" s="69"/>
      <c r="H136" s="69"/>
    </row>
    <row r="137" spans="1:8" ht="56.25" customHeight="1">
      <c r="A137" s="6">
        <v>135</v>
      </c>
      <c r="B137" s="81"/>
      <c r="C137" s="82"/>
      <c r="D137" s="82"/>
      <c r="E137" s="69"/>
      <c r="F137" s="69"/>
      <c r="G137" s="69"/>
      <c r="H137" s="69"/>
    </row>
    <row r="138" spans="1:8" ht="56.25" customHeight="1">
      <c r="A138" s="6">
        <v>136</v>
      </c>
      <c r="B138" s="81"/>
      <c r="C138" s="82"/>
      <c r="D138" s="82"/>
      <c r="E138" s="69"/>
      <c r="F138" s="69"/>
      <c r="G138" s="69"/>
      <c r="H138" s="69"/>
    </row>
    <row r="139" spans="1:8" ht="56.25" customHeight="1">
      <c r="A139" s="6">
        <v>137</v>
      </c>
      <c r="B139" s="81"/>
      <c r="C139" s="82"/>
      <c r="D139" s="82"/>
      <c r="E139" s="69"/>
      <c r="F139" s="69"/>
      <c r="G139" s="69"/>
      <c r="H139" s="69"/>
    </row>
    <row r="140" spans="1:8" ht="56.25" customHeight="1">
      <c r="A140" s="6">
        <v>138</v>
      </c>
      <c r="B140" s="81"/>
      <c r="C140" s="82"/>
      <c r="D140" s="82"/>
      <c r="E140" s="69"/>
      <c r="F140" s="69"/>
      <c r="G140" s="69"/>
      <c r="H140" s="69"/>
    </row>
    <row r="141" spans="1:8" ht="56.25" customHeight="1">
      <c r="A141" s="6">
        <v>139</v>
      </c>
      <c r="B141" s="81"/>
      <c r="C141" s="82"/>
      <c r="D141" s="82"/>
      <c r="E141" s="69"/>
      <c r="F141" s="69"/>
      <c r="G141" s="69"/>
      <c r="H141" s="69"/>
    </row>
    <row r="142" spans="1:8" ht="56.25" customHeight="1">
      <c r="A142" s="6">
        <v>140</v>
      </c>
      <c r="B142" s="81"/>
      <c r="C142" s="82"/>
      <c r="D142" s="82"/>
      <c r="E142" s="69"/>
      <c r="F142" s="69"/>
      <c r="G142" s="69"/>
      <c r="H142" s="69"/>
    </row>
    <row r="143" spans="1:8" ht="56.25" customHeight="1">
      <c r="A143" s="6">
        <v>141</v>
      </c>
      <c r="B143" s="81"/>
      <c r="C143" s="82"/>
      <c r="D143" s="82"/>
      <c r="E143" s="69"/>
      <c r="F143" s="69"/>
      <c r="G143" s="69"/>
      <c r="H143" s="69"/>
    </row>
    <row r="144" spans="1:8" ht="56.25" customHeight="1">
      <c r="A144" s="6">
        <v>142</v>
      </c>
      <c r="B144" s="81"/>
      <c r="C144" s="82"/>
      <c r="D144" s="82"/>
      <c r="E144" s="69"/>
      <c r="F144" s="69"/>
      <c r="G144" s="69"/>
      <c r="H144" s="69"/>
    </row>
    <row r="145" spans="1:8" ht="56.25" customHeight="1">
      <c r="A145" s="6">
        <v>143</v>
      </c>
      <c r="B145" s="81"/>
      <c r="C145" s="82"/>
      <c r="D145" s="82"/>
      <c r="E145" s="69"/>
      <c r="F145" s="69"/>
      <c r="G145" s="69"/>
      <c r="H145" s="69"/>
    </row>
    <row r="146" spans="1:8" ht="56.25" customHeight="1">
      <c r="A146" s="6">
        <v>144</v>
      </c>
      <c r="B146" s="81"/>
      <c r="C146" s="82"/>
      <c r="D146" s="82"/>
      <c r="E146" s="69"/>
      <c r="F146" s="69"/>
      <c r="G146" s="69"/>
      <c r="H146" s="69"/>
    </row>
    <row r="147" spans="1:8" ht="56.25" customHeight="1">
      <c r="A147" s="6">
        <v>145</v>
      </c>
      <c r="B147" s="81"/>
      <c r="C147" s="82"/>
      <c r="D147" s="82"/>
      <c r="E147" s="69"/>
      <c r="F147" s="69"/>
      <c r="G147" s="69"/>
      <c r="H147" s="69"/>
    </row>
    <row r="148" spans="1:8" ht="56.25" customHeight="1">
      <c r="A148" s="6">
        <v>146</v>
      </c>
      <c r="B148" s="81"/>
      <c r="C148" s="82"/>
      <c r="D148" s="82"/>
      <c r="E148" s="69"/>
      <c r="F148" s="69"/>
      <c r="G148" s="69"/>
      <c r="H148" s="69"/>
    </row>
    <row r="149" spans="1:8" ht="56.25" customHeight="1">
      <c r="A149" s="6">
        <v>147</v>
      </c>
      <c r="B149" s="81"/>
      <c r="C149" s="82"/>
      <c r="D149" s="82"/>
      <c r="E149" s="69"/>
      <c r="F149" s="69"/>
      <c r="G149" s="69"/>
      <c r="H149" s="69"/>
    </row>
    <row r="150" spans="1:8" ht="56.25" customHeight="1">
      <c r="A150" s="6">
        <v>148</v>
      </c>
      <c r="B150" s="81"/>
      <c r="C150" s="82"/>
      <c r="D150" s="82"/>
      <c r="E150" s="69"/>
      <c r="F150" s="69"/>
      <c r="G150" s="69"/>
      <c r="H150" s="69"/>
    </row>
    <row r="151" spans="1:8" ht="56.25" customHeight="1">
      <c r="A151" s="6">
        <v>149</v>
      </c>
      <c r="B151" s="81"/>
      <c r="C151" s="82"/>
      <c r="D151" s="82"/>
      <c r="E151" s="69"/>
      <c r="F151" s="69"/>
      <c r="G151" s="69"/>
      <c r="H151" s="69"/>
    </row>
    <row r="152" spans="1:8" ht="56.25" customHeight="1">
      <c r="A152" s="6">
        <v>150</v>
      </c>
      <c r="B152" s="81"/>
      <c r="C152" s="82"/>
      <c r="D152" s="82"/>
      <c r="E152" s="69"/>
      <c r="F152" s="69"/>
      <c r="G152" s="69"/>
      <c r="H152" s="69"/>
    </row>
    <row r="153" spans="1:8" ht="56.25" customHeight="1">
      <c r="A153" s="6">
        <v>151</v>
      </c>
      <c r="B153" s="81"/>
      <c r="C153" s="82"/>
      <c r="D153" s="82"/>
      <c r="E153" s="69"/>
      <c r="F153" s="69"/>
      <c r="G153" s="69"/>
      <c r="H153" s="69"/>
    </row>
    <row r="154" spans="1:8" ht="56.25" customHeight="1">
      <c r="A154" s="6">
        <v>152</v>
      </c>
      <c r="B154" s="81"/>
      <c r="C154" s="82"/>
      <c r="D154" s="82"/>
      <c r="E154" s="69"/>
      <c r="F154" s="69"/>
      <c r="G154" s="69"/>
      <c r="H154" s="69"/>
    </row>
    <row r="155" spans="1:8" ht="56.25" customHeight="1">
      <c r="A155" s="6">
        <v>153</v>
      </c>
      <c r="B155" s="81"/>
      <c r="C155" s="82"/>
      <c r="D155" s="82"/>
      <c r="E155" s="69"/>
      <c r="F155" s="69"/>
      <c r="G155" s="69"/>
      <c r="H155" s="69"/>
    </row>
    <row r="156" spans="1:8" ht="56.25" customHeight="1">
      <c r="A156" s="6">
        <v>154</v>
      </c>
      <c r="B156" s="81"/>
      <c r="C156" s="82"/>
      <c r="D156" s="82"/>
      <c r="E156" s="69"/>
      <c r="F156" s="69"/>
      <c r="G156" s="69"/>
      <c r="H156" s="69"/>
    </row>
    <row r="157" spans="1:8" ht="56.25" customHeight="1">
      <c r="A157" s="6">
        <v>155</v>
      </c>
      <c r="B157" s="81"/>
      <c r="C157" s="82"/>
      <c r="D157" s="82"/>
      <c r="E157" s="69"/>
      <c r="F157" s="69"/>
      <c r="G157" s="69"/>
      <c r="H157" s="69"/>
    </row>
    <row r="158" spans="1:8" ht="56.25" customHeight="1">
      <c r="A158" s="6">
        <v>156</v>
      </c>
      <c r="B158" s="81"/>
      <c r="C158" s="82"/>
      <c r="D158" s="82"/>
      <c r="E158" s="69"/>
      <c r="F158" s="69"/>
      <c r="G158" s="69"/>
      <c r="H158" s="69"/>
    </row>
    <row r="159" spans="1:8" ht="56.25" customHeight="1">
      <c r="A159" s="6">
        <v>157</v>
      </c>
      <c r="B159" s="81"/>
      <c r="C159" s="82"/>
      <c r="D159" s="82"/>
      <c r="E159" s="69"/>
      <c r="F159" s="69"/>
      <c r="G159" s="69"/>
      <c r="H159" s="69"/>
    </row>
    <row r="160" spans="1:8" ht="56.25" customHeight="1">
      <c r="A160" s="6">
        <v>158</v>
      </c>
      <c r="B160" s="81"/>
      <c r="C160" s="82"/>
      <c r="D160" s="82"/>
      <c r="E160" s="69"/>
      <c r="F160" s="69"/>
      <c r="G160" s="69"/>
      <c r="H160" s="69"/>
    </row>
    <row r="161" spans="1:8" ht="56.25" customHeight="1">
      <c r="A161" s="6">
        <v>159</v>
      </c>
      <c r="B161" s="81"/>
      <c r="C161" s="82"/>
      <c r="D161" s="82"/>
      <c r="E161" s="69"/>
      <c r="F161" s="69"/>
      <c r="G161" s="69"/>
      <c r="H161" s="69"/>
    </row>
    <row r="162" spans="1:8" ht="56.25" customHeight="1">
      <c r="A162" s="6">
        <v>160</v>
      </c>
      <c r="B162" s="81"/>
      <c r="C162" s="82"/>
      <c r="D162" s="82"/>
      <c r="E162" s="69"/>
      <c r="F162" s="69"/>
      <c r="G162" s="69"/>
      <c r="H162" s="69"/>
    </row>
    <row r="163" spans="1:8" ht="56.25" customHeight="1">
      <c r="A163" s="6">
        <v>161</v>
      </c>
      <c r="B163" s="81"/>
      <c r="C163" s="82"/>
      <c r="D163" s="82"/>
      <c r="E163" s="69"/>
      <c r="F163" s="69"/>
      <c r="G163" s="69"/>
      <c r="H163" s="69"/>
    </row>
    <row r="164" spans="1:8" ht="56.25" customHeight="1">
      <c r="A164" s="6">
        <v>162</v>
      </c>
      <c r="B164" s="81"/>
      <c r="C164" s="82"/>
      <c r="D164" s="82"/>
      <c r="E164" s="69"/>
      <c r="F164" s="69"/>
      <c r="G164" s="69"/>
      <c r="H164" s="69"/>
    </row>
    <row r="165" spans="1:8" ht="56.25" customHeight="1">
      <c r="A165" s="6">
        <v>163</v>
      </c>
      <c r="B165" s="81"/>
      <c r="C165" s="82"/>
      <c r="D165" s="82"/>
      <c r="E165" s="69"/>
      <c r="F165" s="69"/>
      <c r="G165" s="69"/>
      <c r="H165" s="69"/>
    </row>
    <row r="166" spans="1:8" ht="56.25" customHeight="1">
      <c r="A166" s="6">
        <v>164</v>
      </c>
      <c r="B166" s="81"/>
      <c r="C166" s="82"/>
      <c r="D166" s="82"/>
      <c r="E166" s="69"/>
      <c r="F166" s="69"/>
      <c r="G166" s="69"/>
      <c r="H166" s="69"/>
    </row>
    <row r="167" spans="1:8" ht="56.25" customHeight="1">
      <c r="A167" s="6">
        <v>165</v>
      </c>
      <c r="B167" s="81"/>
      <c r="C167" s="82"/>
      <c r="D167" s="82"/>
      <c r="E167" s="69"/>
      <c r="F167" s="69"/>
      <c r="G167" s="69"/>
      <c r="H167" s="69"/>
    </row>
    <row r="168" spans="1:8" ht="56.25" customHeight="1">
      <c r="A168" s="6">
        <v>166</v>
      </c>
      <c r="B168" s="81"/>
      <c r="C168" s="82"/>
      <c r="D168" s="82"/>
      <c r="E168" s="69"/>
      <c r="F168" s="69"/>
      <c r="G168" s="69"/>
      <c r="H168" s="69"/>
    </row>
    <row r="169" spans="1:8" ht="56.25" customHeight="1">
      <c r="A169" s="6">
        <v>167</v>
      </c>
      <c r="B169" s="81"/>
      <c r="C169" s="82"/>
      <c r="D169" s="82"/>
      <c r="E169" s="69"/>
      <c r="F169" s="69"/>
      <c r="G169" s="69"/>
      <c r="H169" s="69"/>
    </row>
    <row r="170" spans="1:8" ht="56.25" customHeight="1">
      <c r="A170" s="6">
        <v>168</v>
      </c>
      <c r="B170" s="81"/>
      <c r="C170" s="82"/>
      <c r="D170" s="82"/>
      <c r="E170" s="69"/>
      <c r="F170" s="69"/>
      <c r="G170" s="69"/>
      <c r="H170" s="69"/>
    </row>
    <row r="171" spans="1:8" ht="56.25" customHeight="1">
      <c r="A171" s="6">
        <v>169</v>
      </c>
      <c r="B171" s="81"/>
      <c r="C171" s="82"/>
      <c r="D171" s="82"/>
      <c r="E171" s="69"/>
      <c r="F171" s="69"/>
      <c r="G171" s="69"/>
      <c r="H171" s="69"/>
    </row>
    <row r="172" spans="1:8" ht="56.25" customHeight="1">
      <c r="A172" s="6">
        <v>170</v>
      </c>
      <c r="B172" s="81"/>
      <c r="C172" s="82"/>
      <c r="D172" s="82"/>
      <c r="E172" s="69"/>
      <c r="F172" s="69"/>
      <c r="G172" s="69"/>
      <c r="H172" s="69"/>
    </row>
    <row r="173" spans="1:8" ht="56.25" customHeight="1">
      <c r="A173" s="6">
        <v>171</v>
      </c>
      <c r="B173" s="81"/>
      <c r="C173" s="82"/>
      <c r="D173" s="82"/>
      <c r="E173" s="69"/>
      <c r="F173" s="69"/>
      <c r="G173" s="69"/>
      <c r="H173" s="69"/>
    </row>
    <row r="174" spans="1:8" ht="56.25" customHeight="1">
      <c r="A174" s="6">
        <v>172</v>
      </c>
      <c r="B174" s="81"/>
      <c r="C174" s="82"/>
      <c r="D174" s="82"/>
      <c r="E174" s="69"/>
      <c r="F174" s="69"/>
      <c r="G174" s="69"/>
      <c r="H174" s="69"/>
    </row>
    <row r="175" spans="1:8" ht="56.25" customHeight="1">
      <c r="A175" s="6">
        <v>173</v>
      </c>
      <c r="B175" s="81"/>
      <c r="C175" s="82"/>
      <c r="D175" s="82"/>
      <c r="E175" s="69"/>
      <c r="F175" s="69"/>
      <c r="G175" s="69"/>
      <c r="H175" s="69"/>
    </row>
    <row r="176" spans="1:8" ht="56.25" customHeight="1">
      <c r="A176" s="6">
        <v>174</v>
      </c>
      <c r="B176" s="81"/>
      <c r="C176" s="82"/>
      <c r="D176" s="82"/>
      <c r="E176" s="69"/>
      <c r="F176" s="69"/>
      <c r="G176" s="69"/>
      <c r="H176" s="69"/>
    </row>
    <row r="177" spans="1:8" ht="56.25" customHeight="1">
      <c r="A177" s="6">
        <v>175</v>
      </c>
      <c r="B177" s="81"/>
      <c r="C177" s="82"/>
      <c r="D177" s="82"/>
      <c r="E177" s="69"/>
      <c r="F177" s="69"/>
      <c r="G177" s="69"/>
      <c r="H177" s="69"/>
    </row>
    <row r="178" spans="1:8" ht="56.25" customHeight="1">
      <c r="A178" s="6">
        <v>176</v>
      </c>
      <c r="B178" s="81"/>
      <c r="C178" s="82"/>
      <c r="D178" s="82"/>
      <c r="E178" s="69"/>
      <c r="F178" s="69"/>
      <c r="G178" s="69"/>
      <c r="H178" s="69"/>
    </row>
    <row r="179" spans="1:8" ht="56.25" customHeight="1">
      <c r="A179" s="6">
        <v>177</v>
      </c>
      <c r="B179" s="81"/>
      <c r="C179" s="82"/>
      <c r="D179" s="82"/>
      <c r="E179" s="69"/>
      <c r="F179" s="69"/>
      <c r="G179" s="69"/>
      <c r="H179" s="69"/>
    </row>
    <row r="180" spans="1:8" ht="56.25" customHeight="1">
      <c r="A180" s="6">
        <v>178</v>
      </c>
      <c r="B180" s="81"/>
      <c r="C180" s="82"/>
      <c r="D180" s="82"/>
      <c r="E180" s="69"/>
      <c r="F180" s="69"/>
      <c r="G180" s="69"/>
      <c r="H180" s="69"/>
    </row>
    <row r="181" spans="1:8" ht="56.25" customHeight="1">
      <c r="A181" s="6">
        <v>179</v>
      </c>
      <c r="B181" s="81"/>
      <c r="C181" s="82"/>
      <c r="D181" s="82"/>
      <c r="E181" s="69"/>
      <c r="F181" s="69"/>
      <c r="G181" s="69"/>
      <c r="H181" s="69"/>
    </row>
    <row r="182" spans="1:8" ht="56.25" customHeight="1">
      <c r="A182" s="6">
        <v>180</v>
      </c>
      <c r="B182" s="81"/>
      <c r="C182" s="82"/>
      <c r="D182" s="82"/>
      <c r="E182" s="69"/>
      <c r="F182" s="69"/>
      <c r="G182" s="69"/>
      <c r="H182" s="69"/>
    </row>
    <row r="183" spans="1:8" ht="56.25" customHeight="1">
      <c r="A183" s="6">
        <v>181</v>
      </c>
      <c r="B183" s="81"/>
      <c r="C183" s="82"/>
      <c r="D183" s="82"/>
      <c r="E183" s="69"/>
      <c r="F183" s="69"/>
      <c r="G183" s="69"/>
      <c r="H183" s="69"/>
    </row>
    <row r="184" spans="1:8" ht="56.25" customHeight="1">
      <c r="A184" s="6">
        <v>182</v>
      </c>
      <c r="B184" s="81"/>
      <c r="C184" s="82"/>
      <c r="D184" s="82"/>
      <c r="E184" s="69"/>
      <c r="F184" s="69"/>
      <c r="G184" s="69"/>
      <c r="H184" s="69"/>
    </row>
    <row r="185" spans="1:8" ht="56.25" customHeight="1">
      <c r="A185" s="6">
        <v>183</v>
      </c>
      <c r="B185" s="81"/>
      <c r="C185" s="82"/>
      <c r="D185" s="82"/>
      <c r="E185" s="69"/>
      <c r="F185" s="69"/>
      <c r="G185" s="69"/>
      <c r="H185" s="69"/>
    </row>
    <row r="186" spans="1:8" ht="56.25" customHeight="1">
      <c r="A186" s="6">
        <v>184</v>
      </c>
      <c r="B186" s="81"/>
      <c r="C186" s="82"/>
      <c r="D186" s="82"/>
      <c r="E186" s="69"/>
      <c r="F186" s="69"/>
      <c r="G186" s="69"/>
      <c r="H186" s="69"/>
    </row>
    <row r="187" spans="1:8" ht="56.25" customHeight="1">
      <c r="A187" s="6">
        <v>185</v>
      </c>
      <c r="B187" s="81"/>
      <c r="C187" s="82"/>
      <c r="D187" s="82"/>
      <c r="E187" s="69"/>
      <c r="F187" s="69"/>
      <c r="G187" s="69"/>
      <c r="H187" s="69"/>
    </row>
    <row r="188" spans="1:8" ht="56.25" customHeight="1">
      <c r="A188" s="6">
        <v>186</v>
      </c>
      <c r="B188" s="81"/>
      <c r="C188" s="82"/>
      <c r="D188" s="82"/>
      <c r="E188" s="69"/>
      <c r="F188" s="69"/>
      <c r="G188" s="69"/>
      <c r="H188" s="69"/>
    </row>
    <row r="189" spans="1:8" ht="56.25" customHeight="1">
      <c r="A189" s="6">
        <v>187</v>
      </c>
      <c r="B189" s="81"/>
      <c r="C189" s="82"/>
      <c r="D189" s="82"/>
      <c r="E189" s="69"/>
      <c r="F189" s="69"/>
      <c r="G189" s="69"/>
      <c r="H189" s="69"/>
    </row>
    <row r="190" spans="1:8" ht="56.25" customHeight="1">
      <c r="A190" s="6">
        <v>188</v>
      </c>
      <c r="B190" s="81"/>
      <c r="C190" s="82"/>
      <c r="D190" s="82"/>
      <c r="E190" s="69"/>
      <c r="F190" s="69"/>
      <c r="G190" s="69"/>
      <c r="H190" s="69"/>
    </row>
    <row r="191" spans="1:8" ht="56.25" customHeight="1">
      <c r="A191" s="6">
        <v>189</v>
      </c>
      <c r="B191" s="81"/>
      <c r="C191" s="82"/>
      <c r="D191" s="82"/>
      <c r="E191" s="69"/>
      <c r="F191" s="69"/>
      <c r="G191" s="69"/>
      <c r="H191" s="69"/>
    </row>
    <row r="192" spans="1:8" ht="56.25" customHeight="1">
      <c r="A192" s="6">
        <v>190</v>
      </c>
      <c r="B192" s="81"/>
      <c r="C192" s="82"/>
      <c r="D192" s="82"/>
      <c r="E192" s="69"/>
      <c r="F192" s="69"/>
      <c r="G192" s="69"/>
      <c r="H192" s="69"/>
    </row>
    <row r="193" spans="1:8" ht="56.25" customHeight="1">
      <c r="A193" s="6">
        <v>191</v>
      </c>
      <c r="B193" s="81"/>
      <c r="C193" s="82"/>
      <c r="D193" s="82"/>
      <c r="E193" s="69"/>
      <c r="F193" s="69"/>
      <c r="G193" s="69"/>
      <c r="H193" s="69"/>
    </row>
    <row r="194" spans="1:8" ht="56.25" customHeight="1">
      <c r="A194" s="6">
        <v>192</v>
      </c>
      <c r="B194" s="81"/>
      <c r="C194" s="82"/>
      <c r="D194" s="82"/>
      <c r="E194" s="69"/>
      <c r="F194" s="69"/>
      <c r="G194" s="69"/>
      <c r="H194" s="69"/>
    </row>
    <row r="195" spans="1:8" ht="56.25" customHeight="1">
      <c r="A195" s="6">
        <v>193</v>
      </c>
      <c r="B195" s="81"/>
      <c r="C195" s="82"/>
      <c r="D195" s="82"/>
      <c r="E195" s="69"/>
      <c r="F195" s="69"/>
      <c r="G195" s="69"/>
      <c r="H195" s="69"/>
    </row>
    <row r="196" spans="1:8" ht="56.25" customHeight="1">
      <c r="A196" s="6">
        <v>194</v>
      </c>
      <c r="B196" s="81"/>
      <c r="C196" s="82"/>
      <c r="D196" s="82"/>
      <c r="E196" s="69"/>
      <c r="F196" s="69"/>
      <c r="G196" s="69"/>
      <c r="H196" s="69"/>
    </row>
    <row r="197" spans="1:8" ht="56.25" customHeight="1">
      <c r="A197" s="6">
        <v>195</v>
      </c>
      <c r="B197" s="81"/>
      <c r="C197" s="82"/>
      <c r="D197" s="82"/>
      <c r="E197" s="69"/>
      <c r="F197" s="69"/>
      <c r="G197" s="69"/>
      <c r="H197" s="69"/>
    </row>
    <row r="198" spans="1:8" ht="56.25" customHeight="1">
      <c r="A198" s="6">
        <v>196</v>
      </c>
      <c r="B198" s="81"/>
      <c r="C198" s="82"/>
      <c r="D198" s="82"/>
      <c r="E198" s="69"/>
      <c r="F198" s="69"/>
      <c r="G198" s="69"/>
      <c r="H198" s="69"/>
    </row>
    <row r="199" spans="1:8" ht="56.25" customHeight="1">
      <c r="A199" s="6">
        <v>197</v>
      </c>
      <c r="B199" s="81"/>
      <c r="C199" s="82"/>
      <c r="D199" s="82"/>
      <c r="E199" s="69"/>
      <c r="F199" s="69"/>
      <c r="G199" s="69"/>
      <c r="H199" s="69"/>
    </row>
    <row r="200" spans="1:8" ht="56.25" customHeight="1">
      <c r="A200" s="6">
        <v>198</v>
      </c>
      <c r="B200" s="81"/>
      <c r="C200" s="82"/>
      <c r="D200" s="82"/>
      <c r="E200" s="69"/>
      <c r="F200" s="69"/>
      <c r="G200" s="69"/>
      <c r="H200" s="69"/>
    </row>
    <row r="201" spans="1:8" ht="56.25" customHeight="1">
      <c r="A201" s="6">
        <v>199</v>
      </c>
      <c r="B201" s="81"/>
      <c r="C201" s="82"/>
      <c r="D201" s="82"/>
      <c r="E201" s="69"/>
      <c r="F201" s="69"/>
      <c r="G201" s="69"/>
      <c r="H201" s="69"/>
    </row>
    <row r="202" spans="1:8" ht="56.25" customHeight="1">
      <c r="A202" s="6">
        <v>200</v>
      </c>
      <c r="B202" s="81"/>
      <c r="C202" s="82"/>
      <c r="D202" s="82"/>
      <c r="E202" s="69"/>
      <c r="F202" s="69"/>
      <c r="G202" s="69"/>
      <c r="H202" s="69"/>
    </row>
    <row r="203" spans="1:8" ht="56.25" customHeight="1">
      <c r="A203" s="6">
        <v>201</v>
      </c>
      <c r="B203" s="81"/>
      <c r="C203" s="82"/>
      <c r="D203" s="82"/>
      <c r="E203" s="69"/>
      <c r="F203" s="69"/>
      <c r="G203" s="69"/>
      <c r="H203" s="69"/>
    </row>
    <row r="204" spans="1:8" ht="56.25" customHeight="1">
      <c r="A204" s="6">
        <v>202</v>
      </c>
      <c r="B204" s="81"/>
      <c r="C204" s="82"/>
      <c r="D204" s="82"/>
      <c r="E204" s="69"/>
      <c r="F204" s="69"/>
      <c r="G204" s="69"/>
      <c r="H204" s="69"/>
    </row>
    <row r="205" spans="1:8" ht="56.25" customHeight="1">
      <c r="A205" s="6">
        <v>203</v>
      </c>
      <c r="B205" s="81"/>
      <c r="C205" s="82"/>
      <c r="D205" s="82"/>
      <c r="E205" s="69"/>
      <c r="F205" s="69"/>
      <c r="G205" s="69"/>
      <c r="H205" s="69"/>
    </row>
    <row r="206" spans="1:8" ht="56.25" customHeight="1">
      <c r="A206" s="6">
        <v>204</v>
      </c>
      <c r="B206" s="81"/>
      <c r="C206" s="82"/>
      <c r="D206" s="82"/>
      <c r="E206" s="69"/>
      <c r="F206" s="69"/>
      <c r="G206" s="69"/>
      <c r="H206" s="69"/>
    </row>
    <row r="207" spans="1:8" ht="56.25" customHeight="1">
      <c r="A207" s="6">
        <v>205</v>
      </c>
      <c r="B207" s="81"/>
      <c r="C207" s="82"/>
      <c r="D207" s="82"/>
      <c r="E207" s="69"/>
      <c r="F207" s="69"/>
      <c r="G207" s="69"/>
      <c r="H207" s="69"/>
    </row>
    <row r="208" spans="1:8" ht="56.25" customHeight="1">
      <c r="A208" s="6">
        <v>206</v>
      </c>
      <c r="B208" s="81"/>
      <c r="C208" s="82"/>
      <c r="D208" s="82"/>
      <c r="E208" s="69"/>
      <c r="F208" s="69"/>
      <c r="G208" s="69"/>
      <c r="H208" s="69"/>
    </row>
    <row r="209" spans="1:8" ht="56.25" customHeight="1">
      <c r="A209" s="6">
        <v>207</v>
      </c>
      <c r="B209" s="81"/>
      <c r="C209" s="82"/>
      <c r="D209" s="82"/>
      <c r="E209" s="69"/>
      <c r="F209" s="69"/>
      <c r="G209" s="69"/>
      <c r="H209" s="69"/>
    </row>
    <row r="210" spans="1:8" ht="56.25" customHeight="1">
      <c r="A210" s="6">
        <v>208</v>
      </c>
      <c r="B210" s="81"/>
      <c r="C210" s="82"/>
      <c r="D210" s="82"/>
      <c r="E210" s="69"/>
      <c r="F210" s="69"/>
      <c r="G210" s="69"/>
      <c r="H210" s="69"/>
    </row>
    <row r="211" spans="1:8" ht="56.25" customHeight="1">
      <c r="A211" s="6">
        <v>209</v>
      </c>
      <c r="B211" s="81"/>
      <c r="C211" s="82"/>
      <c r="D211" s="82"/>
      <c r="E211" s="69"/>
      <c r="F211" s="69"/>
      <c r="G211" s="69"/>
      <c r="H211" s="69"/>
    </row>
    <row r="212" spans="1:8" ht="56.25" customHeight="1">
      <c r="A212" s="6">
        <v>210</v>
      </c>
      <c r="B212" s="81"/>
      <c r="C212" s="82"/>
      <c r="D212" s="82"/>
      <c r="E212" s="69"/>
      <c r="F212" s="69"/>
      <c r="G212" s="69"/>
      <c r="H212" s="69"/>
    </row>
    <row r="213" spans="1:8" ht="56.25" customHeight="1">
      <c r="A213" s="6">
        <v>211</v>
      </c>
      <c r="B213" s="81"/>
      <c r="C213" s="82"/>
      <c r="D213" s="82"/>
      <c r="E213" s="69"/>
      <c r="F213" s="69"/>
      <c r="G213" s="69"/>
      <c r="H213" s="69"/>
    </row>
    <row r="214" spans="1:8" ht="56.25" customHeight="1">
      <c r="A214" s="6">
        <v>212</v>
      </c>
      <c r="B214" s="81"/>
      <c r="C214" s="82"/>
      <c r="D214" s="82"/>
      <c r="E214" s="69"/>
      <c r="F214" s="69"/>
      <c r="G214" s="69"/>
      <c r="H214" s="69"/>
    </row>
    <row r="215" spans="1:8" ht="56.25" customHeight="1">
      <c r="A215" s="6">
        <v>213</v>
      </c>
      <c r="B215" s="81"/>
      <c r="C215" s="82"/>
      <c r="D215" s="82"/>
      <c r="E215" s="69"/>
      <c r="F215" s="69"/>
      <c r="G215" s="69"/>
      <c r="H215" s="69"/>
    </row>
    <row r="216" spans="1:8" ht="56.25" customHeight="1">
      <c r="A216" s="6">
        <v>214</v>
      </c>
      <c r="B216" s="81"/>
      <c r="C216" s="82"/>
      <c r="D216" s="82"/>
      <c r="E216" s="69"/>
      <c r="F216" s="69"/>
      <c r="G216" s="69"/>
      <c r="H216" s="69"/>
    </row>
    <row r="217" spans="1:8" ht="56.25" customHeight="1">
      <c r="A217" s="6">
        <v>215</v>
      </c>
      <c r="B217" s="81"/>
      <c r="C217" s="82"/>
      <c r="D217" s="82"/>
      <c r="E217" s="69"/>
      <c r="F217" s="69"/>
      <c r="G217" s="69"/>
      <c r="H217" s="69"/>
    </row>
    <row r="218" spans="1:8" ht="56.25" customHeight="1">
      <c r="A218" s="6">
        <v>216</v>
      </c>
      <c r="B218" s="81"/>
      <c r="C218" s="82"/>
      <c r="D218" s="82"/>
      <c r="E218" s="69"/>
      <c r="F218" s="69"/>
      <c r="G218" s="69"/>
      <c r="H218" s="69"/>
    </row>
    <row r="219" spans="1:8" ht="56.25" customHeight="1">
      <c r="A219" s="6">
        <v>217</v>
      </c>
      <c r="B219" s="81"/>
      <c r="C219" s="82"/>
      <c r="D219" s="82"/>
      <c r="E219" s="69"/>
      <c r="F219" s="69"/>
      <c r="G219" s="69"/>
      <c r="H219" s="69"/>
    </row>
    <row r="220" spans="1:8" ht="56.25" customHeight="1">
      <c r="A220" s="6">
        <v>218</v>
      </c>
      <c r="B220" s="81"/>
      <c r="C220" s="82"/>
      <c r="D220" s="82"/>
      <c r="E220" s="69"/>
      <c r="F220" s="69"/>
      <c r="G220" s="69"/>
      <c r="H220" s="69"/>
    </row>
    <row r="221" spans="1:8" ht="56.25" customHeight="1">
      <c r="A221" s="6">
        <v>219</v>
      </c>
      <c r="B221" s="81"/>
      <c r="C221" s="82"/>
      <c r="D221" s="82"/>
      <c r="E221" s="69"/>
      <c r="F221" s="69"/>
      <c r="G221" s="69"/>
      <c r="H221" s="69"/>
    </row>
    <row r="222" spans="1:8" ht="56.25" customHeight="1">
      <c r="A222" s="6">
        <v>220</v>
      </c>
      <c r="B222" s="81"/>
      <c r="C222" s="82"/>
      <c r="D222" s="82"/>
      <c r="E222" s="69"/>
      <c r="F222" s="69"/>
      <c r="G222" s="69"/>
      <c r="H222" s="69"/>
    </row>
    <row r="223" spans="1:8" ht="56.25" customHeight="1">
      <c r="A223" s="6">
        <v>221</v>
      </c>
      <c r="B223" s="81"/>
      <c r="C223" s="82"/>
      <c r="D223" s="82"/>
      <c r="E223" s="69"/>
      <c r="F223" s="69"/>
      <c r="G223" s="69"/>
      <c r="H223" s="69"/>
    </row>
    <row r="224" spans="1:8" ht="56.25" customHeight="1">
      <c r="A224" s="6">
        <v>222</v>
      </c>
      <c r="B224" s="81"/>
      <c r="C224" s="82"/>
      <c r="D224" s="82"/>
      <c r="E224" s="69"/>
      <c r="F224" s="69"/>
      <c r="G224" s="69"/>
      <c r="H224" s="69"/>
    </row>
    <row r="225" spans="1:8" ht="56.25" customHeight="1">
      <c r="A225" s="6">
        <v>223</v>
      </c>
      <c r="B225" s="81"/>
      <c r="C225" s="82"/>
      <c r="D225" s="82"/>
      <c r="E225" s="69"/>
      <c r="F225" s="69"/>
      <c r="G225" s="69"/>
      <c r="H225" s="69"/>
    </row>
    <row r="226" spans="1:8" ht="56.25" customHeight="1">
      <c r="A226" s="6">
        <v>224</v>
      </c>
      <c r="B226" s="81"/>
      <c r="C226" s="82"/>
      <c r="D226" s="82"/>
      <c r="E226" s="69"/>
      <c r="F226" s="69"/>
      <c r="G226" s="69"/>
      <c r="H226" s="69"/>
    </row>
    <row r="227" spans="1:8" ht="56.25" customHeight="1">
      <c r="A227" s="6">
        <v>225</v>
      </c>
      <c r="B227" s="81"/>
      <c r="C227" s="82"/>
      <c r="D227" s="82"/>
      <c r="E227" s="69"/>
      <c r="F227" s="69"/>
      <c r="G227" s="69"/>
      <c r="H227" s="69"/>
    </row>
    <row r="228" spans="1:8" ht="56.25" customHeight="1">
      <c r="A228" s="6">
        <v>226</v>
      </c>
      <c r="B228" s="81"/>
      <c r="C228" s="82"/>
      <c r="D228" s="82"/>
      <c r="E228" s="69"/>
      <c r="F228" s="69"/>
      <c r="G228" s="69"/>
      <c r="H228" s="69"/>
    </row>
    <row r="229" spans="1:8" ht="56.25" customHeight="1">
      <c r="A229" s="6">
        <v>227</v>
      </c>
      <c r="B229" s="81"/>
      <c r="C229" s="82"/>
      <c r="D229" s="82"/>
      <c r="E229" s="69"/>
      <c r="F229" s="69"/>
      <c r="G229" s="69"/>
      <c r="H229" s="69"/>
    </row>
    <row r="230" spans="1:8" ht="56.25" customHeight="1">
      <c r="A230" s="6">
        <v>228</v>
      </c>
      <c r="B230" s="81"/>
      <c r="C230" s="82"/>
      <c r="D230" s="82"/>
      <c r="E230" s="69"/>
      <c r="F230" s="69"/>
      <c r="G230" s="69"/>
      <c r="H230" s="69"/>
    </row>
    <row r="231" spans="1:8" ht="56.25" customHeight="1">
      <c r="A231" s="6">
        <v>229</v>
      </c>
      <c r="B231" s="81"/>
      <c r="C231" s="82"/>
      <c r="D231" s="82"/>
      <c r="E231" s="69"/>
      <c r="F231" s="69"/>
      <c r="G231" s="69"/>
      <c r="H231" s="69"/>
    </row>
    <row r="232" spans="1:8" ht="56.25" customHeight="1">
      <c r="A232" s="6">
        <v>230</v>
      </c>
      <c r="B232" s="81"/>
      <c r="C232" s="82"/>
      <c r="D232" s="82"/>
      <c r="E232" s="69"/>
      <c r="F232" s="69"/>
      <c r="G232" s="69"/>
      <c r="H232" s="69"/>
    </row>
    <row r="233" spans="1:8" ht="56.25" customHeight="1">
      <c r="A233" s="6">
        <v>231</v>
      </c>
      <c r="B233" s="81"/>
      <c r="C233" s="82"/>
      <c r="D233" s="82"/>
      <c r="E233" s="69"/>
      <c r="F233" s="69"/>
      <c r="G233" s="69"/>
      <c r="H233" s="69"/>
    </row>
    <row r="234" spans="1:8" ht="56.25" customHeight="1">
      <c r="A234" s="6">
        <v>232</v>
      </c>
      <c r="B234" s="81"/>
      <c r="C234" s="82"/>
      <c r="D234" s="82"/>
      <c r="E234" s="69"/>
      <c r="F234" s="69"/>
      <c r="G234" s="69"/>
      <c r="H234" s="69"/>
    </row>
    <row r="235" spans="1:8" ht="56.25" customHeight="1">
      <c r="A235" s="6">
        <v>233</v>
      </c>
      <c r="B235" s="81"/>
      <c r="C235" s="82"/>
      <c r="D235" s="82"/>
      <c r="E235" s="69"/>
      <c r="F235" s="69"/>
      <c r="G235" s="69"/>
      <c r="H235" s="69"/>
    </row>
    <row r="236" spans="1:8" ht="56.25" customHeight="1">
      <c r="A236" s="6">
        <v>234</v>
      </c>
      <c r="B236" s="81"/>
      <c r="C236" s="82"/>
      <c r="D236" s="82"/>
      <c r="E236" s="69"/>
      <c r="F236" s="69"/>
      <c r="G236" s="69"/>
      <c r="H236" s="69"/>
    </row>
    <row r="237" spans="1:8" ht="56.25" customHeight="1">
      <c r="A237" s="6">
        <v>235</v>
      </c>
      <c r="B237" s="81"/>
      <c r="C237" s="82"/>
      <c r="D237" s="82"/>
      <c r="E237" s="69"/>
      <c r="F237" s="69"/>
      <c r="G237" s="69"/>
      <c r="H237" s="69"/>
    </row>
    <row r="238" spans="1:8" ht="56.25" customHeight="1">
      <c r="A238" s="6">
        <v>236</v>
      </c>
      <c r="B238" s="81"/>
      <c r="C238" s="82"/>
      <c r="D238" s="82"/>
      <c r="E238" s="69"/>
      <c r="F238" s="69"/>
      <c r="G238" s="69"/>
      <c r="H238" s="69"/>
    </row>
    <row r="239" spans="1:8" ht="56.25" customHeight="1">
      <c r="A239" s="6">
        <v>237</v>
      </c>
      <c r="B239" s="81"/>
      <c r="C239" s="82"/>
      <c r="D239" s="82"/>
      <c r="E239" s="69"/>
      <c r="F239" s="69"/>
      <c r="G239" s="69"/>
      <c r="H239" s="69"/>
    </row>
    <row r="240" spans="1:8" ht="56.25" customHeight="1">
      <c r="A240" s="6">
        <v>238</v>
      </c>
      <c r="B240" s="81"/>
      <c r="C240" s="82"/>
      <c r="D240" s="82"/>
      <c r="E240" s="69"/>
      <c r="F240" s="69"/>
      <c r="G240" s="69"/>
      <c r="H240" s="69"/>
    </row>
    <row r="241" spans="1:8" ht="56.25" customHeight="1">
      <c r="A241" s="6">
        <v>239</v>
      </c>
      <c r="B241" s="81"/>
      <c r="C241" s="82"/>
      <c r="D241" s="82"/>
      <c r="E241" s="69"/>
      <c r="F241" s="69"/>
      <c r="G241" s="69"/>
      <c r="H241" s="69"/>
    </row>
    <row r="242" spans="1:8" ht="56.25" customHeight="1">
      <c r="A242" s="6">
        <v>240</v>
      </c>
      <c r="B242" s="81"/>
      <c r="C242" s="82"/>
      <c r="D242" s="82"/>
      <c r="E242" s="69"/>
      <c r="F242" s="69"/>
      <c r="G242" s="69"/>
      <c r="H242" s="69"/>
    </row>
    <row r="243" spans="1:8" ht="56.25" customHeight="1">
      <c r="A243" s="6">
        <v>241</v>
      </c>
      <c r="B243" s="81"/>
      <c r="C243" s="82"/>
      <c r="D243" s="82"/>
      <c r="E243" s="69"/>
      <c r="F243" s="69"/>
      <c r="G243" s="69"/>
      <c r="H243" s="69"/>
    </row>
    <row r="244" spans="1:8" ht="56.25" customHeight="1">
      <c r="A244" s="6">
        <v>242</v>
      </c>
      <c r="B244" s="81"/>
      <c r="C244" s="82"/>
      <c r="D244" s="82"/>
      <c r="E244" s="69"/>
      <c r="F244" s="69"/>
      <c r="G244" s="69"/>
      <c r="H244" s="69"/>
    </row>
    <row r="245" spans="1:8" ht="56.25" customHeight="1">
      <c r="A245" s="6">
        <v>243</v>
      </c>
      <c r="B245" s="81"/>
      <c r="C245" s="82"/>
      <c r="D245" s="82"/>
      <c r="E245" s="69"/>
      <c r="F245" s="69"/>
      <c r="G245" s="69"/>
      <c r="H245" s="69"/>
    </row>
    <row r="246" spans="1:8" ht="56.25" customHeight="1">
      <c r="A246" s="6">
        <v>244</v>
      </c>
      <c r="B246" s="81"/>
      <c r="C246" s="82"/>
      <c r="D246" s="82"/>
      <c r="E246" s="69"/>
      <c r="F246" s="69"/>
      <c r="G246" s="69"/>
      <c r="H246" s="69"/>
    </row>
    <row r="247" spans="1:8" ht="56.25" customHeight="1">
      <c r="A247" s="6">
        <v>245</v>
      </c>
      <c r="B247" s="81"/>
      <c r="C247" s="82"/>
      <c r="D247" s="82"/>
      <c r="E247" s="69"/>
      <c r="F247" s="69"/>
      <c r="G247" s="69"/>
      <c r="H247" s="69"/>
    </row>
    <row r="248" spans="1:8" ht="56.25" customHeight="1">
      <c r="A248" s="6">
        <v>246</v>
      </c>
      <c r="B248" s="81"/>
      <c r="C248" s="82"/>
      <c r="D248" s="82"/>
      <c r="E248" s="69"/>
      <c r="F248" s="69"/>
      <c r="G248" s="69"/>
      <c r="H248" s="69"/>
    </row>
    <row r="249" spans="1:8" ht="56.25" customHeight="1">
      <c r="A249" s="6">
        <v>247</v>
      </c>
      <c r="B249" s="81"/>
      <c r="C249" s="82"/>
      <c r="D249" s="82"/>
      <c r="E249" s="69"/>
      <c r="F249" s="69"/>
      <c r="G249" s="69"/>
      <c r="H249" s="69"/>
    </row>
    <row r="250" spans="1:8" ht="56.25" customHeight="1">
      <c r="A250" s="6">
        <v>248</v>
      </c>
      <c r="B250" s="81"/>
      <c r="C250" s="82"/>
      <c r="D250" s="82"/>
      <c r="E250" s="69"/>
      <c r="F250" s="69"/>
      <c r="G250" s="69"/>
      <c r="H250" s="69"/>
    </row>
    <row r="251" spans="1:8" ht="56.25" customHeight="1">
      <c r="A251" s="6">
        <v>249</v>
      </c>
      <c r="B251" s="81"/>
      <c r="C251" s="82"/>
      <c r="D251" s="82"/>
      <c r="E251" s="69"/>
      <c r="F251" s="69"/>
      <c r="G251" s="69"/>
      <c r="H251" s="69"/>
    </row>
    <row r="252" spans="1:8" ht="56.25" customHeight="1">
      <c r="A252" s="6">
        <v>250</v>
      </c>
      <c r="B252" s="81"/>
      <c r="C252" s="82"/>
      <c r="D252" s="82"/>
      <c r="E252" s="69"/>
      <c r="F252" s="69"/>
      <c r="G252" s="69"/>
      <c r="H252" s="69"/>
    </row>
    <row r="253" spans="1:8" ht="56.25" customHeight="1">
      <c r="A253" s="6">
        <v>251</v>
      </c>
      <c r="B253" s="81"/>
      <c r="C253" s="82"/>
      <c r="D253" s="82"/>
      <c r="E253" s="69"/>
      <c r="F253" s="69"/>
      <c r="G253" s="69"/>
      <c r="H253" s="69"/>
    </row>
    <row r="254" spans="1:8" ht="56.25" customHeight="1">
      <c r="A254" s="6">
        <v>252</v>
      </c>
      <c r="B254" s="81"/>
      <c r="C254" s="82"/>
      <c r="D254" s="82"/>
      <c r="E254" s="69"/>
      <c r="F254" s="69"/>
      <c r="G254" s="69"/>
      <c r="H254" s="69"/>
    </row>
    <row r="255" spans="1:8" ht="56.25" customHeight="1">
      <c r="A255" s="6">
        <v>253</v>
      </c>
      <c r="B255" s="81"/>
      <c r="C255" s="82"/>
      <c r="D255" s="82"/>
      <c r="E255" s="69"/>
      <c r="F255" s="69"/>
      <c r="G255" s="69"/>
      <c r="H255" s="69"/>
    </row>
    <row r="256" spans="1:8" ht="56.25" customHeight="1">
      <c r="A256" s="6">
        <v>254</v>
      </c>
      <c r="B256" s="81"/>
      <c r="C256" s="82"/>
      <c r="D256" s="82"/>
      <c r="E256" s="69"/>
      <c r="F256" s="69"/>
      <c r="G256" s="69"/>
      <c r="H256" s="69"/>
    </row>
    <row r="257" spans="1:8" ht="56.25" customHeight="1">
      <c r="A257" s="6">
        <v>255</v>
      </c>
      <c r="B257" s="81"/>
      <c r="C257" s="82"/>
      <c r="D257" s="82"/>
      <c r="E257" s="69"/>
      <c r="F257" s="69"/>
      <c r="G257" s="69"/>
      <c r="H257" s="69"/>
    </row>
    <row r="258" spans="1:8" ht="56.25" customHeight="1">
      <c r="A258" s="6">
        <v>256</v>
      </c>
      <c r="B258" s="81"/>
      <c r="C258" s="82"/>
      <c r="D258" s="82"/>
      <c r="E258" s="69"/>
      <c r="F258" s="69"/>
      <c r="G258" s="69"/>
      <c r="H258" s="69"/>
    </row>
    <row r="259" spans="1:8" ht="56.25" customHeight="1">
      <c r="A259" s="6">
        <v>257</v>
      </c>
      <c r="B259" s="81"/>
      <c r="C259" s="82"/>
      <c r="D259" s="82"/>
      <c r="E259" s="69"/>
      <c r="F259" s="69"/>
      <c r="G259" s="69"/>
      <c r="H259" s="69"/>
    </row>
    <row r="260" spans="1:8" ht="56.25" customHeight="1">
      <c r="A260" s="6">
        <v>258</v>
      </c>
      <c r="B260" s="81"/>
      <c r="C260" s="82"/>
      <c r="D260" s="82"/>
      <c r="E260" s="69"/>
      <c r="F260" s="69"/>
      <c r="G260" s="69"/>
      <c r="H260" s="69"/>
    </row>
    <row r="261" spans="1:8" ht="56.25" customHeight="1">
      <c r="A261" s="6">
        <v>259</v>
      </c>
      <c r="B261" s="81"/>
      <c r="C261" s="82"/>
      <c r="D261" s="82"/>
      <c r="E261" s="69"/>
      <c r="F261" s="69"/>
      <c r="G261" s="69"/>
      <c r="H261" s="69"/>
    </row>
    <row r="262" spans="1:8" ht="56.25" customHeight="1">
      <c r="A262" s="6">
        <v>260</v>
      </c>
      <c r="B262" s="81"/>
      <c r="C262" s="82"/>
      <c r="D262" s="82"/>
      <c r="E262" s="69"/>
      <c r="F262" s="69"/>
      <c r="G262" s="69"/>
      <c r="H262" s="69"/>
    </row>
    <row r="263" spans="1:8" ht="56.25" customHeight="1">
      <c r="A263" s="6">
        <v>261</v>
      </c>
      <c r="B263" s="81"/>
      <c r="C263" s="82"/>
      <c r="D263" s="82"/>
      <c r="E263" s="69"/>
      <c r="F263" s="69"/>
      <c r="G263" s="69"/>
      <c r="H263" s="69"/>
    </row>
    <row r="264" spans="1:8" ht="56.25" customHeight="1">
      <c r="A264" s="6">
        <v>262</v>
      </c>
      <c r="B264" s="81"/>
      <c r="C264" s="82"/>
      <c r="D264" s="82"/>
      <c r="E264" s="69"/>
      <c r="F264" s="69"/>
      <c r="G264" s="69"/>
      <c r="H264" s="69"/>
    </row>
    <row r="265" spans="1:8" ht="56.25" customHeight="1">
      <c r="A265" s="6">
        <v>263</v>
      </c>
      <c r="B265" s="81"/>
      <c r="C265" s="82"/>
      <c r="D265" s="82"/>
      <c r="E265" s="69"/>
      <c r="F265" s="69"/>
      <c r="G265" s="69"/>
      <c r="H265" s="69"/>
    </row>
    <row r="266" spans="1:8" ht="56.25" customHeight="1">
      <c r="A266" s="6">
        <v>264</v>
      </c>
      <c r="B266" s="81"/>
      <c r="C266" s="82"/>
      <c r="D266" s="82"/>
      <c r="E266" s="69"/>
      <c r="F266" s="69"/>
      <c r="G266" s="69"/>
      <c r="H266" s="69"/>
    </row>
    <row r="267" spans="1:8" ht="56.25" customHeight="1">
      <c r="A267" s="6">
        <v>265</v>
      </c>
      <c r="B267" s="81"/>
      <c r="C267" s="82"/>
      <c r="D267" s="82"/>
      <c r="E267" s="69"/>
      <c r="F267" s="69"/>
      <c r="G267" s="69"/>
      <c r="H267" s="69"/>
    </row>
    <row r="268" spans="1:8" ht="56.25" customHeight="1">
      <c r="A268" s="6">
        <v>266</v>
      </c>
      <c r="B268" s="81"/>
      <c r="C268" s="82"/>
      <c r="D268" s="82"/>
      <c r="E268" s="69"/>
      <c r="F268" s="69"/>
      <c r="G268" s="69"/>
      <c r="H268" s="69"/>
    </row>
    <row r="269" spans="1:8" ht="56.25" customHeight="1">
      <c r="A269" s="6">
        <v>267</v>
      </c>
      <c r="B269" s="81"/>
      <c r="C269" s="82"/>
      <c r="D269" s="82"/>
      <c r="E269" s="69"/>
      <c r="F269" s="69"/>
      <c r="G269" s="69"/>
      <c r="H269" s="69"/>
    </row>
    <row r="270" spans="1:8" ht="56.25" customHeight="1">
      <c r="A270" s="6">
        <v>268</v>
      </c>
      <c r="B270" s="81"/>
      <c r="C270" s="82"/>
      <c r="D270" s="82"/>
      <c r="E270" s="69"/>
      <c r="F270" s="69"/>
      <c r="G270" s="69"/>
      <c r="H270" s="69"/>
    </row>
    <row r="271" spans="1:8" ht="56.25" customHeight="1">
      <c r="A271" s="6">
        <v>269</v>
      </c>
      <c r="B271" s="81"/>
      <c r="C271" s="82"/>
      <c r="D271" s="82"/>
      <c r="E271" s="69"/>
      <c r="F271" s="69"/>
      <c r="G271" s="69"/>
      <c r="H271" s="69"/>
    </row>
    <row r="272" spans="1:8" ht="56.25" customHeight="1">
      <c r="A272" s="6">
        <v>270</v>
      </c>
      <c r="B272" s="81"/>
      <c r="C272" s="82"/>
      <c r="D272" s="82"/>
      <c r="E272" s="69"/>
      <c r="F272" s="69"/>
      <c r="G272" s="69"/>
      <c r="H272" s="69"/>
    </row>
    <row r="273" spans="1:8" ht="56.25" customHeight="1">
      <c r="A273" s="6">
        <v>271</v>
      </c>
      <c r="B273" s="81"/>
      <c r="C273" s="82"/>
      <c r="D273" s="82"/>
      <c r="E273" s="69"/>
      <c r="F273" s="69"/>
      <c r="G273" s="69"/>
      <c r="H273" s="69"/>
    </row>
    <row r="274" spans="1:8" ht="56.25" customHeight="1">
      <c r="A274" s="6">
        <v>272</v>
      </c>
      <c r="B274" s="81"/>
      <c r="C274" s="82"/>
      <c r="D274" s="82"/>
      <c r="E274" s="69"/>
      <c r="F274" s="69"/>
      <c r="G274" s="69"/>
      <c r="H274" s="69"/>
    </row>
    <row r="275" spans="1:8" ht="56.25" customHeight="1">
      <c r="A275" s="6">
        <v>273</v>
      </c>
      <c r="B275" s="81"/>
      <c r="C275" s="82"/>
      <c r="D275" s="82"/>
      <c r="E275" s="69"/>
      <c r="F275" s="69"/>
      <c r="G275" s="69"/>
      <c r="H275" s="69"/>
    </row>
    <row r="276" spans="1:8" ht="56.25" customHeight="1">
      <c r="A276" s="6">
        <v>274</v>
      </c>
      <c r="B276" s="81"/>
      <c r="C276" s="82"/>
      <c r="D276" s="82"/>
      <c r="E276" s="69"/>
      <c r="F276" s="69"/>
      <c r="G276" s="69"/>
      <c r="H276" s="69"/>
    </row>
    <row r="277" spans="1:8" ht="56.25" customHeight="1">
      <c r="A277" s="6">
        <v>275</v>
      </c>
      <c r="B277" s="81"/>
      <c r="C277" s="82"/>
      <c r="D277" s="82"/>
      <c r="E277" s="69"/>
      <c r="F277" s="69"/>
      <c r="G277" s="69"/>
      <c r="H277" s="69"/>
    </row>
    <row r="278" spans="1:8" ht="56.25" customHeight="1">
      <c r="A278" s="6">
        <v>276</v>
      </c>
      <c r="B278" s="81"/>
      <c r="C278" s="82"/>
      <c r="D278" s="82"/>
      <c r="E278" s="69"/>
      <c r="F278" s="69"/>
      <c r="G278" s="69"/>
      <c r="H278" s="69"/>
    </row>
    <row r="279" spans="1:8" ht="56.25" customHeight="1">
      <c r="A279" s="6">
        <v>277</v>
      </c>
      <c r="B279" s="81"/>
      <c r="C279" s="82"/>
      <c r="D279" s="82"/>
      <c r="E279" s="69"/>
      <c r="F279" s="69"/>
      <c r="G279" s="69"/>
      <c r="H279" s="69"/>
    </row>
    <row r="280" spans="1:8" ht="56.25" customHeight="1">
      <c r="A280" s="6">
        <v>278</v>
      </c>
      <c r="B280" s="81"/>
      <c r="C280" s="82"/>
      <c r="D280" s="82"/>
      <c r="E280" s="69"/>
      <c r="F280" s="69"/>
      <c r="G280" s="69"/>
      <c r="H280" s="69"/>
    </row>
    <row r="281" spans="1:8" ht="56.25" customHeight="1">
      <c r="A281" s="6">
        <v>279</v>
      </c>
      <c r="B281" s="81"/>
      <c r="C281" s="82"/>
      <c r="D281" s="82"/>
      <c r="E281" s="69"/>
      <c r="F281" s="69"/>
      <c r="G281" s="69"/>
      <c r="H281" s="69"/>
    </row>
    <row r="282" spans="1:8" ht="56.25" customHeight="1">
      <c r="A282" s="6">
        <v>280</v>
      </c>
      <c r="B282" s="81"/>
      <c r="C282" s="82"/>
      <c r="D282" s="82"/>
      <c r="E282" s="69"/>
      <c r="F282" s="69"/>
      <c r="G282" s="69"/>
      <c r="H282" s="69"/>
    </row>
    <row r="283" spans="1:8" ht="56.25" customHeight="1">
      <c r="A283" s="6">
        <v>281</v>
      </c>
      <c r="B283" s="81"/>
      <c r="C283" s="82"/>
      <c r="D283" s="82"/>
      <c r="E283" s="69"/>
      <c r="F283" s="69"/>
      <c r="G283" s="69"/>
      <c r="H283" s="69"/>
    </row>
    <row r="284" spans="1:8" ht="56.25" customHeight="1">
      <c r="A284" s="6">
        <v>282</v>
      </c>
      <c r="B284" s="81"/>
      <c r="C284" s="82"/>
      <c r="D284" s="82"/>
      <c r="E284" s="69"/>
      <c r="F284" s="69"/>
      <c r="G284" s="69"/>
      <c r="H284" s="69"/>
    </row>
    <row r="285" spans="1:8" ht="56.25" customHeight="1">
      <c r="A285" s="6">
        <v>283</v>
      </c>
      <c r="B285" s="81"/>
      <c r="C285" s="82"/>
      <c r="D285" s="82"/>
      <c r="E285" s="69"/>
      <c r="F285" s="69"/>
      <c r="G285" s="69"/>
      <c r="H285" s="69"/>
    </row>
    <row r="286" spans="1:8" ht="56.25" customHeight="1">
      <c r="A286" s="6">
        <v>284</v>
      </c>
      <c r="B286" s="81"/>
      <c r="C286" s="82"/>
      <c r="D286" s="82"/>
      <c r="E286" s="69"/>
      <c r="F286" s="69"/>
      <c r="G286" s="69"/>
      <c r="H286" s="69"/>
    </row>
    <row r="287" spans="1:8" ht="56.25" customHeight="1">
      <c r="A287" s="6">
        <v>285</v>
      </c>
      <c r="B287" s="81"/>
      <c r="C287" s="82"/>
      <c r="D287" s="82"/>
      <c r="E287" s="69"/>
      <c r="F287" s="69"/>
      <c r="G287" s="69"/>
      <c r="H287" s="69"/>
    </row>
    <row r="288" spans="1:8" ht="56.25" customHeight="1">
      <c r="A288" s="6">
        <v>286</v>
      </c>
      <c r="B288" s="81"/>
      <c r="C288" s="82"/>
      <c r="D288" s="82"/>
      <c r="E288" s="69"/>
      <c r="F288" s="69"/>
      <c r="G288" s="69"/>
      <c r="H288" s="69"/>
    </row>
    <row r="289" spans="1:8" ht="56.25" customHeight="1">
      <c r="A289" s="6">
        <v>287</v>
      </c>
      <c r="B289" s="81"/>
      <c r="C289" s="82"/>
      <c r="D289" s="82"/>
      <c r="E289" s="69"/>
      <c r="F289" s="69"/>
      <c r="G289" s="69"/>
      <c r="H289" s="69"/>
    </row>
    <row r="290" spans="1:8" ht="56.25" customHeight="1">
      <c r="A290" s="6">
        <v>288</v>
      </c>
      <c r="B290" s="81"/>
      <c r="C290" s="82"/>
      <c r="D290" s="82"/>
      <c r="E290" s="69"/>
      <c r="F290" s="69"/>
      <c r="G290" s="69"/>
      <c r="H290" s="69"/>
    </row>
    <row r="291" spans="1:8" ht="56.25" customHeight="1">
      <c r="A291" s="6">
        <v>289</v>
      </c>
      <c r="B291" s="81"/>
      <c r="C291" s="82"/>
      <c r="D291" s="82"/>
      <c r="E291" s="69"/>
      <c r="F291" s="69"/>
      <c r="G291" s="69"/>
      <c r="H291" s="69"/>
    </row>
    <row r="292" spans="1:8" ht="56.25" customHeight="1">
      <c r="A292" s="6">
        <v>290</v>
      </c>
      <c r="B292" s="81"/>
      <c r="C292" s="82"/>
      <c r="D292" s="82"/>
      <c r="E292" s="69"/>
      <c r="F292" s="69"/>
      <c r="G292" s="69"/>
      <c r="H292" s="69"/>
    </row>
    <row r="293" spans="1:8" ht="56.25" customHeight="1">
      <c r="A293" s="6">
        <v>291</v>
      </c>
      <c r="B293" s="81"/>
      <c r="C293" s="82"/>
      <c r="D293" s="82"/>
      <c r="E293" s="69"/>
      <c r="F293" s="69"/>
      <c r="G293" s="69"/>
      <c r="H293" s="69"/>
    </row>
    <row r="294" spans="1:8" ht="56.25" customHeight="1">
      <c r="A294" s="6">
        <v>292</v>
      </c>
      <c r="B294" s="81"/>
      <c r="C294" s="82"/>
      <c r="D294" s="82"/>
      <c r="E294" s="69"/>
      <c r="F294" s="69"/>
      <c r="G294" s="69"/>
      <c r="H294" s="69"/>
    </row>
    <row r="295" spans="1:8" ht="56.25" customHeight="1">
      <c r="A295" s="6">
        <v>293</v>
      </c>
      <c r="B295" s="81"/>
      <c r="C295" s="82"/>
      <c r="D295" s="82"/>
      <c r="E295" s="69"/>
      <c r="F295" s="69"/>
      <c r="G295" s="69"/>
      <c r="H295" s="69"/>
    </row>
    <row r="296" spans="1:8" ht="56.25" customHeight="1">
      <c r="A296" s="6">
        <v>294</v>
      </c>
      <c r="B296" s="81"/>
      <c r="C296" s="82"/>
      <c r="D296" s="82"/>
      <c r="E296" s="69"/>
      <c r="F296" s="69"/>
      <c r="G296" s="69"/>
      <c r="H296" s="69"/>
    </row>
    <row r="297" spans="1:8" ht="56.25" customHeight="1">
      <c r="A297" s="6">
        <v>295</v>
      </c>
      <c r="B297" s="81"/>
      <c r="C297" s="82"/>
      <c r="D297" s="82"/>
      <c r="E297" s="69"/>
      <c r="F297" s="69"/>
      <c r="G297" s="69"/>
      <c r="H297" s="69"/>
    </row>
    <row r="298" spans="1:8" ht="56.25" customHeight="1">
      <c r="A298" s="6">
        <v>296</v>
      </c>
      <c r="B298" s="81"/>
      <c r="C298" s="82"/>
      <c r="D298" s="82"/>
      <c r="E298" s="69"/>
      <c r="F298" s="69"/>
      <c r="G298" s="69"/>
      <c r="H298" s="69"/>
    </row>
    <row r="299" spans="1:8" ht="56.25" customHeight="1">
      <c r="A299" s="6">
        <v>297</v>
      </c>
      <c r="B299" s="81"/>
      <c r="C299" s="82"/>
      <c r="D299" s="82"/>
      <c r="E299" s="69"/>
      <c r="F299" s="69"/>
      <c r="G299" s="69"/>
      <c r="H299" s="69"/>
    </row>
    <row r="300" spans="1:8" ht="56.25" customHeight="1">
      <c r="A300" s="6">
        <v>298</v>
      </c>
      <c r="B300" s="81"/>
      <c r="C300" s="82"/>
      <c r="D300" s="82"/>
      <c r="E300" s="69"/>
      <c r="F300" s="69"/>
      <c r="G300" s="69"/>
      <c r="H300" s="69"/>
    </row>
    <row r="301" spans="1:8" ht="56.25" customHeight="1">
      <c r="A301" s="6">
        <v>299</v>
      </c>
      <c r="B301" s="81"/>
      <c r="C301" s="82"/>
      <c r="D301" s="82"/>
      <c r="E301" s="69"/>
      <c r="F301" s="69"/>
      <c r="G301" s="69"/>
      <c r="H301" s="69"/>
    </row>
    <row r="302" spans="1:8" ht="56.25" customHeight="1">
      <c r="A302" s="6">
        <v>300</v>
      </c>
      <c r="B302" s="81"/>
      <c r="C302" s="82"/>
      <c r="D302" s="82"/>
      <c r="E302" s="69"/>
      <c r="F302" s="69"/>
      <c r="G302" s="69"/>
      <c r="H302" s="69"/>
    </row>
  </sheetData>
  <phoneticPr fontId="2"/>
  <hyperlinks>
    <hyperlink ref="I1" location="INDEX!A1" display="INDEX" xr:uid="{9DF57F9A-07C5-4BC0-A18E-32B76AA6B05F}"/>
  </hyperlinks>
  <printOptions horizontalCentered="1" verticalCentered="1"/>
  <pageMargins left="0.23622047244094491" right="0.23622047244094491" top="0.56999999999999995" bottom="0.2" header="0.2" footer="0.2"/>
  <pageSetup paperSize="9" scale="86" fitToHeight="0" orientation="landscape" r:id="rId1"/>
  <headerFooter>
    <oddHeader>&amp;L&amp;"Meiryo UI,標準"&amp;16（様式４－５）　和文原著</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50C20E94-F3AA-4FE0-B184-F7DC4997C63B}">
          <x14:formula1>
            <xm:f>PDL!$C$2:$C$4</xm:f>
          </x14:formula1>
          <xm:sqref>H3:H302</xm:sqref>
        </x14:dataValidation>
        <x14:dataValidation type="list" allowBlank="1" showInputMessage="1" showErrorMessage="1" xr:uid="{4B691461-A2EF-47DF-9790-DFFA3E77E0DE}">
          <x14:formula1>
            <xm:f>PDL!$A$2:$A$5</xm:f>
          </x14:formula1>
          <xm:sqref>G3:G302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02A98-CCD6-4A65-9645-24C6EEFEE045}">
  <sheetPr>
    <pageSetUpPr fitToPage="1"/>
  </sheetPr>
  <dimension ref="A1:I302"/>
  <sheetViews>
    <sheetView tabSelected="1" view="pageBreakPreview" zoomScale="55" zoomScaleNormal="55" zoomScaleSheetLayoutView="55" zoomScalePageLayoutView="70" workbookViewId="0">
      <selection activeCell="B14" sqref="B14"/>
    </sheetView>
  </sheetViews>
  <sheetFormatPr defaultRowHeight="56.25" customHeight="1"/>
  <cols>
    <col min="1" max="1" width="5.625" style="9" bestFit="1" customWidth="1"/>
    <col min="2" max="2" width="37.5" style="9" customWidth="1"/>
    <col min="3" max="4" width="37.5" style="10" customWidth="1"/>
    <col min="5" max="5" width="7.5" style="9" bestFit="1" customWidth="1"/>
    <col min="6" max="6" width="7.5" style="9" customWidth="1"/>
    <col min="7" max="7" width="11.125" style="9" bestFit="1" customWidth="1"/>
    <col min="8" max="8" width="7.375" style="9" customWidth="1"/>
    <col min="9" max="9" width="11.875" style="5" bestFit="1" customWidth="1"/>
    <col min="10" max="16384" width="9" style="5"/>
  </cols>
  <sheetData>
    <row r="1" spans="1:9" s="18" customFormat="1" ht="45" customHeight="1">
      <c r="A1" s="16"/>
      <c r="B1" s="83" t="str">
        <f ca="1">RIGHT(CELL("filename",A1),LEN(CELL("filename",A1))-FIND("]",CELL("filename",A1)))</f>
        <v>和文総説その他</v>
      </c>
      <c r="C1" s="62" t="str">
        <f>IF(INDEX!B3="","",INDEX!B3)</f>
        <v/>
      </c>
      <c r="D1" s="62" t="str">
        <f>IF(INDEX!B5="","",INDEX!B5)</f>
        <v/>
      </c>
      <c r="E1" s="16"/>
      <c r="F1" s="16"/>
      <c r="G1" s="16"/>
      <c r="H1" s="16"/>
      <c r="I1" s="79" t="s">
        <v>210</v>
      </c>
    </row>
    <row r="2" spans="1:9" ht="27.75" customHeight="1" thickBot="1">
      <c r="A2" s="14" t="s">
        <v>0</v>
      </c>
      <c r="B2" s="14" t="s">
        <v>6</v>
      </c>
      <c r="C2" s="15" t="s">
        <v>7</v>
      </c>
      <c r="D2" s="15" t="s">
        <v>8</v>
      </c>
      <c r="E2" s="14" t="s">
        <v>1</v>
      </c>
      <c r="F2" s="14" t="s">
        <v>9</v>
      </c>
      <c r="G2" s="14" t="s">
        <v>15</v>
      </c>
      <c r="H2" s="14" t="s">
        <v>3</v>
      </c>
    </row>
    <row r="3" spans="1:9" ht="56.25" customHeight="1" thickTop="1">
      <c r="A3" s="12">
        <v>1</v>
      </c>
      <c r="B3" s="81"/>
      <c r="C3" s="82"/>
      <c r="D3" s="82"/>
      <c r="E3" s="69"/>
      <c r="F3" s="69"/>
      <c r="G3" s="69"/>
      <c r="H3" s="69"/>
    </row>
    <row r="4" spans="1:9" ht="56.25" customHeight="1">
      <c r="A4" s="6">
        <v>2</v>
      </c>
      <c r="B4" s="81"/>
      <c r="C4" s="82"/>
      <c r="D4" s="82"/>
      <c r="E4" s="69"/>
      <c r="F4" s="69"/>
      <c r="G4" s="69"/>
      <c r="H4" s="69"/>
    </row>
    <row r="5" spans="1:9" ht="56.25" customHeight="1">
      <c r="A5" s="6">
        <v>3</v>
      </c>
      <c r="B5" s="81"/>
      <c r="C5" s="82"/>
      <c r="D5" s="82"/>
      <c r="E5" s="69"/>
      <c r="F5" s="69"/>
      <c r="G5" s="69"/>
      <c r="H5" s="69"/>
    </row>
    <row r="6" spans="1:9" ht="56.25" customHeight="1">
      <c r="A6" s="6">
        <v>4</v>
      </c>
      <c r="B6" s="81"/>
      <c r="C6" s="82"/>
      <c r="D6" s="82"/>
      <c r="E6" s="69"/>
      <c r="F6" s="69"/>
      <c r="G6" s="69"/>
      <c r="H6" s="69"/>
    </row>
    <row r="7" spans="1:9" ht="56.25" customHeight="1">
      <c r="A7" s="6">
        <v>5</v>
      </c>
      <c r="B7" s="81"/>
      <c r="C7" s="82"/>
      <c r="D7" s="82"/>
      <c r="E7" s="69"/>
      <c r="F7" s="69"/>
      <c r="G7" s="69"/>
      <c r="H7" s="69"/>
    </row>
    <row r="8" spans="1:9" ht="56.25" customHeight="1">
      <c r="A8" s="6">
        <v>6</v>
      </c>
      <c r="B8" s="81"/>
      <c r="C8" s="82"/>
      <c r="D8" s="82"/>
      <c r="E8" s="69"/>
      <c r="F8" s="69"/>
      <c r="G8" s="69"/>
      <c r="H8" s="69"/>
    </row>
    <row r="9" spans="1:9" ht="56.25" customHeight="1">
      <c r="A9" s="6">
        <v>7</v>
      </c>
      <c r="B9" s="81"/>
      <c r="C9" s="82"/>
      <c r="D9" s="82"/>
      <c r="E9" s="69"/>
      <c r="F9" s="69"/>
      <c r="G9" s="69"/>
      <c r="H9" s="69"/>
    </row>
    <row r="10" spans="1:9" ht="56.25" customHeight="1">
      <c r="A10" s="6">
        <v>8</v>
      </c>
      <c r="B10" s="81"/>
      <c r="C10" s="82"/>
      <c r="D10" s="82"/>
      <c r="E10" s="69"/>
      <c r="F10" s="69"/>
      <c r="G10" s="69"/>
      <c r="H10" s="69"/>
    </row>
    <row r="11" spans="1:9" ht="56.25" customHeight="1">
      <c r="A11" s="6">
        <v>9</v>
      </c>
      <c r="B11" s="81"/>
      <c r="C11" s="82"/>
      <c r="D11" s="82"/>
      <c r="E11" s="69"/>
      <c r="F11" s="69"/>
      <c r="G11" s="69"/>
      <c r="H11" s="69"/>
    </row>
    <row r="12" spans="1:9" ht="56.25" customHeight="1">
      <c r="A12" s="6">
        <v>10</v>
      </c>
      <c r="B12" s="81"/>
      <c r="C12" s="82"/>
      <c r="D12" s="82"/>
      <c r="E12" s="69"/>
      <c r="F12" s="69"/>
      <c r="G12" s="69"/>
      <c r="H12" s="69"/>
    </row>
    <row r="13" spans="1:9" ht="56.25" customHeight="1">
      <c r="A13" s="6">
        <v>11</v>
      </c>
      <c r="B13" s="81"/>
      <c r="C13" s="82"/>
      <c r="D13" s="82"/>
      <c r="E13" s="69"/>
      <c r="F13" s="69"/>
      <c r="G13" s="69"/>
      <c r="H13" s="69"/>
    </row>
    <row r="14" spans="1:9" ht="56.25" customHeight="1">
      <c r="A14" s="6">
        <v>12</v>
      </c>
      <c r="B14" s="81"/>
      <c r="C14" s="82"/>
      <c r="D14" s="82"/>
      <c r="E14" s="69"/>
      <c r="F14" s="69"/>
      <c r="G14" s="69"/>
      <c r="H14" s="69"/>
    </row>
    <row r="15" spans="1:9" ht="56.25" customHeight="1">
      <c r="A15" s="6">
        <v>13</v>
      </c>
      <c r="B15" s="81"/>
      <c r="C15" s="82"/>
      <c r="D15" s="82"/>
      <c r="E15" s="69"/>
      <c r="F15" s="69"/>
      <c r="G15" s="69"/>
      <c r="H15" s="69"/>
    </row>
    <row r="16" spans="1:9" ht="56.25" customHeight="1">
      <c r="A16" s="6">
        <v>14</v>
      </c>
      <c r="B16" s="81"/>
      <c r="C16" s="82"/>
      <c r="D16" s="82"/>
      <c r="E16" s="69"/>
      <c r="F16" s="69"/>
      <c r="G16" s="69"/>
      <c r="H16" s="69"/>
    </row>
    <row r="17" spans="1:8" ht="56.25" customHeight="1">
      <c r="A17" s="6">
        <v>15</v>
      </c>
      <c r="B17" s="81"/>
      <c r="C17" s="82"/>
      <c r="D17" s="82"/>
      <c r="E17" s="69"/>
      <c r="F17" s="69"/>
      <c r="G17" s="69"/>
      <c r="H17" s="69"/>
    </row>
    <row r="18" spans="1:8" ht="56.25" customHeight="1">
      <c r="A18" s="6">
        <v>16</v>
      </c>
      <c r="B18" s="81"/>
      <c r="C18" s="82"/>
      <c r="D18" s="82"/>
      <c r="E18" s="69"/>
      <c r="F18" s="69"/>
      <c r="G18" s="69"/>
      <c r="H18" s="69"/>
    </row>
    <row r="19" spans="1:8" ht="56.25" customHeight="1">
      <c r="A19" s="6">
        <v>17</v>
      </c>
      <c r="B19" s="81"/>
      <c r="C19" s="82"/>
      <c r="D19" s="82"/>
      <c r="E19" s="69"/>
      <c r="F19" s="69"/>
      <c r="G19" s="69"/>
      <c r="H19" s="69"/>
    </row>
    <row r="20" spans="1:8" ht="56.25" customHeight="1">
      <c r="A20" s="6">
        <v>18</v>
      </c>
      <c r="B20" s="81"/>
      <c r="C20" s="82"/>
      <c r="D20" s="82"/>
      <c r="E20" s="69"/>
      <c r="F20" s="69"/>
      <c r="G20" s="69"/>
      <c r="H20" s="69"/>
    </row>
    <row r="21" spans="1:8" ht="56.25" customHeight="1">
      <c r="A21" s="6">
        <v>19</v>
      </c>
      <c r="B21" s="81"/>
      <c r="C21" s="82"/>
      <c r="D21" s="82"/>
      <c r="E21" s="69"/>
      <c r="F21" s="69"/>
      <c r="G21" s="69"/>
      <c r="H21" s="69"/>
    </row>
    <row r="22" spans="1:8" ht="56.25" customHeight="1">
      <c r="A22" s="6">
        <v>20</v>
      </c>
      <c r="B22" s="81"/>
      <c r="C22" s="82"/>
      <c r="D22" s="82"/>
      <c r="E22" s="69"/>
      <c r="F22" s="69"/>
      <c r="G22" s="69"/>
      <c r="H22" s="69"/>
    </row>
    <row r="23" spans="1:8" ht="56.25" customHeight="1">
      <c r="A23" s="6">
        <v>21</v>
      </c>
      <c r="B23" s="81"/>
      <c r="C23" s="82"/>
      <c r="D23" s="82"/>
      <c r="E23" s="69"/>
      <c r="F23" s="69"/>
      <c r="G23" s="69"/>
      <c r="H23" s="69"/>
    </row>
    <row r="24" spans="1:8" ht="56.25" customHeight="1">
      <c r="A24" s="6">
        <v>22</v>
      </c>
      <c r="B24" s="81"/>
      <c r="C24" s="82"/>
      <c r="D24" s="82"/>
      <c r="E24" s="69"/>
      <c r="F24" s="69"/>
      <c r="G24" s="69"/>
      <c r="H24" s="69"/>
    </row>
    <row r="25" spans="1:8" ht="56.25" customHeight="1">
      <c r="A25" s="6">
        <v>23</v>
      </c>
      <c r="B25" s="81"/>
      <c r="C25" s="82"/>
      <c r="D25" s="82"/>
      <c r="E25" s="69"/>
      <c r="F25" s="69"/>
      <c r="G25" s="69"/>
      <c r="H25" s="69"/>
    </row>
    <row r="26" spans="1:8" ht="56.25" customHeight="1">
      <c r="A26" s="6">
        <v>24</v>
      </c>
      <c r="B26" s="81"/>
      <c r="C26" s="82"/>
      <c r="D26" s="82"/>
      <c r="E26" s="69"/>
      <c r="F26" s="69"/>
      <c r="G26" s="69"/>
      <c r="H26" s="69"/>
    </row>
    <row r="27" spans="1:8" ht="56.25" customHeight="1">
      <c r="A27" s="6">
        <v>25</v>
      </c>
      <c r="B27" s="81"/>
      <c r="C27" s="82"/>
      <c r="D27" s="82"/>
      <c r="E27" s="69"/>
      <c r="F27" s="69"/>
      <c r="G27" s="69"/>
      <c r="H27" s="69"/>
    </row>
    <row r="28" spans="1:8" ht="56.25" customHeight="1">
      <c r="A28" s="6">
        <v>26</v>
      </c>
      <c r="B28" s="81"/>
      <c r="C28" s="82"/>
      <c r="D28" s="82"/>
      <c r="E28" s="69"/>
      <c r="F28" s="69"/>
      <c r="G28" s="69"/>
      <c r="H28" s="69"/>
    </row>
    <row r="29" spans="1:8" ht="56.25" customHeight="1">
      <c r="A29" s="6">
        <v>27</v>
      </c>
      <c r="B29" s="81"/>
      <c r="C29" s="82"/>
      <c r="D29" s="82"/>
      <c r="E29" s="69"/>
      <c r="F29" s="69"/>
      <c r="G29" s="69"/>
      <c r="H29" s="69"/>
    </row>
    <row r="30" spans="1:8" ht="56.25" customHeight="1">
      <c r="A30" s="6">
        <v>28</v>
      </c>
      <c r="B30" s="81"/>
      <c r="C30" s="82"/>
      <c r="D30" s="82"/>
      <c r="E30" s="69"/>
      <c r="F30" s="69"/>
      <c r="G30" s="69"/>
      <c r="H30" s="69"/>
    </row>
    <row r="31" spans="1:8" ht="56.25" customHeight="1">
      <c r="A31" s="6">
        <v>29</v>
      </c>
      <c r="B31" s="81"/>
      <c r="C31" s="82"/>
      <c r="D31" s="82"/>
      <c r="E31" s="69"/>
      <c r="F31" s="69"/>
      <c r="G31" s="69"/>
      <c r="H31" s="69"/>
    </row>
    <row r="32" spans="1:8" ht="56.25" customHeight="1">
      <c r="A32" s="6">
        <v>30</v>
      </c>
      <c r="B32" s="81"/>
      <c r="C32" s="82"/>
      <c r="D32" s="82"/>
      <c r="E32" s="69"/>
      <c r="F32" s="69"/>
      <c r="G32" s="69"/>
      <c r="H32" s="69"/>
    </row>
    <row r="33" spans="1:8" ht="56.25" customHeight="1">
      <c r="A33" s="6">
        <v>31</v>
      </c>
      <c r="B33" s="81"/>
      <c r="C33" s="82"/>
      <c r="D33" s="82"/>
      <c r="E33" s="69"/>
      <c r="F33" s="69"/>
      <c r="G33" s="69"/>
      <c r="H33" s="69"/>
    </row>
    <row r="34" spans="1:8" ht="56.25" customHeight="1">
      <c r="A34" s="6">
        <v>32</v>
      </c>
      <c r="B34" s="81"/>
      <c r="C34" s="82"/>
      <c r="D34" s="82"/>
      <c r="E34" s="69"/>
      <c r="F34" s="69"/>
      <c r="G34" s="69"/>
      <c r="H34" s="69"/>
    </row>
    <row r="35" spans="1:8" ht="56.25" customHeight="1">
      <c r="A35" s="6">
        <v>33</v>
      </c>
      <c r="B35" s="81"/>
      <c r="C35" s="82"/>
      <c r="D35" s="82"/>
      <c r="E35" s="69"/>
      <c r="F35" s="69"/>
      <c r="G35" s="69"/>
      <c r="H35" s="69"/>
    </row>
    <row r="36" spans="1:8" ht="56.25" customHeight="1">
      <c r="A36" s="6">
        <v>34</v>
      </c>
      <c r="B36" s="81"/>
      <c r="C36" s="82"/>
      <c r="D36" s="82"/>
      <c r="E36" s="69"/>
      <c r="F36" s="69"/>
      <c r="G36" s="69"/>
      <c r="H36" s="69"/>
    </row>
    <row r="37" spans="1:8" ht="56.25" customHeight="1">
      <c r="A37" s="6">
        <v>35</v>
      </c>
      <c r="B37" s="81"/>
      <c r="C37" s="82"/>
      <c r="D37" s="82"/>
      <c r="E37" s="69"/>
      <c r="F37" s="69"/>
      <c r="G37" s="69"/>
      <c r="H37" s="69"/>
    </row>
    <row r="38" spans="1:8" ht="56.25" customHeight="1">
      <c r="A38" s="6">
        <v>36</v>
      </c>
      <c r="B38" s="81"/>
      <c r="C38" s="82"/>
      <c r="D38" s="82"/>
      <c r="E38" s="69"/>
      <c r="F38" s="69"/>
      <c r="G38" s="69"/>
      <c r="H38" s="69"/>
    </row>
    <row r="39" spans="1:8" ht="56.25" customHeight="1">
      <c r="A39" s="6">
        <v>37</v>
      </c>
      <c r="B39" s="81"/>
      <c r="C39" s="82"/>
      <c r="D39" s="82"/>
      <c r="E39" s="69"/>
      <c r="F39" s="69"/>
      <c r="G39" s="69"/>
      <c r="H39" s="69"/>
    </row>
    <row r="40" spans="1:8" ht="56.25" customHeight="1">
      <c r="A40" s="6">
        <v>38</v>
      </c>
      <c r="B40" s="81"/>
      <c r="C40" s="82"/>
      <c r="D40" s="82"/>
      <c r="E40" s="69"/>
      <c r="F40" s="69"/>
      <c r="G40" s="69"/>
      <c r="H40" s="69"/>
    </row>
    <row r="41" spans="1:8" ht="56.25" customHeight="1">
      <c r="A41" s="6">
        <v>39</v>
      </c>
      <c r="B41" s="81"/>
      <c r="C41" s="82"/>
      <c r="D41" s="82"/>
      <c r="E41" s="69"/>
      <c r="F41" s="69"/>
      <c r="G41" s="69"/>
      <c r="H41" s="69"/>
    </row>
    <row r="42" spans="1:8" ht="56.25" customHeight="1">
      <c r="A42" s="6">
        <v>40</v>
      </c>
      <c r="B42" s="81"/>
      <c r="C42" s="82"/>
      <c r="D42" s="82"/>
      <c r="E42" s="69"/>
      <c r="F42" s="69"/>
      <c r="G42" s="69"/>
      <c r="H42" s="69"/>
    </row>
    <row r="43" spans="1:8" ht="56.25" customHeight="1">
      <c r="A43" s="6">
        <v>41</v>
      </c>
      <c r="B43" s="81"/>
      <c r="C43" s="82"/>
      <c r="D43" s="82"/>
      <c r="E43" s="69"/>
      <c r="F43" s="69"/>
      <c r="G43" s="69"/>
      <c r="H43" s="69"/>
    </row>
    <row r="44" spans="1:8" ht="56.25" customHeight="1">
      <c r="A44" s="6">
        <v>42</v>
      </c>
      <c r="B44" s="81"/>
      <c r="C44" s="82"/>
      <c r="D44" s="82"/>
      <c r="E44" s="69"/>
      <c r="F44" s="69"/>
      <c r="G44" s="69"/>
      <c r="H44" s="69"/>
    </row>
    <row r="45" spans="1:8" ht="56.25" customHeight="1">
      <c r="A45" s="6">
        <v>43</v>
      </c>
      <c r="B45" s="81"/>
      <c r="C45" s="82"/>
      <c r="D45" s="82"/>
      <c r="E45" s="69"/>
      <c r="F45" s="69"/>
      <c r="G45" s="69"/>
      <c r="H45" s="69"/>
    </row>
    <row r="46" spans="1:8" ht="56.25" customHeight="1">
      <c r="A46" s="6">
        <v>44</v>
      </c>
      <c r="B46" s="81"/>
      <c r="C46" s="82"/>
      <c r="D46" s="82"/>
      <c r="E46" s="69"/>
      <c r="F46" s="69"/>
      <c r="G46" s="69"/>
      <c r="H46" s="69"/>
    </row>
    <row r="47" spans="1:8" ht="56.25" customHeight="1">
      <c r="A47" s="6">
        <v>45</v>
      </c>
      <c r="B47" s="81"/>
      <c r="C47" s="82"/>
      <c r="D47" s="82"/>
      <c r="E47" s="69"/>
      <c r="F47" s="69"/>
      <c r="G47" s="69"/>
      <c r="H47" s="69"/>
    </row>
    <row r="48" spans="1:8" ht="56.25" customHeight="1">
      <c r="A48" s="6">
        <v>46</v>
      </c>
      <c r="B48" s="81"/>
      <c r="C48" s="82"/>
      <c r="D48" s="82"/>
      <c r="E48" s="69"/>
      <c r="F48" s="69"/>
      <c r="G48" s="69"/>
      <c r="H48" s="69"/>
    </row>
    <row r="49" spans="1:8" ht="56.25" customHeight="1">
      <c r="A49" s="6">
        <v>47</v>
      </c>
      <c r="B49" s="81"/>
      <c r="C49" s="82"/>
      <c r="D49" s="82"/>
      <c r="E49" s="69"/>
      <c r="F49" s="69"/>
      <c r="G49" s="69"/>
      <c r="H49" s="69"/>
    </row>
    <row r="50" spans="1:8" ht="56.25" customHeight="1">
      <c r="A50" s="6">
        <v>48</v>
      </c>
      <c r="B50" s="81"/>
      <c r="C50" s="82"/>
      <c r="D50" s="82"/>
      <c r="E50" s="69"/>
      <c r="F50" s="69"/>
      <c r="G50" s="69"/>
      <c r="H50" s="69"/>
    </row>
    <row r="51" spans="1:8" ht="56.25" customHeight="1">
      <c r="A51" s="6">
        <v>49</v>
      </c>
      <c r="B51" s="81"/>
      <c r="C51" s="82"/>
      <c r="D51" s="82"/>
      <c r="E51" s="69"/>
      <c r="F51" s="69"/>
      <c r="G51" s="69"/>
      <c r="H51" s="69"/>
    </row>
    <row r="52" spans="1:8" ht="56.25" customHeight="1">
      <c r="A52" s="6">
        <v>50</v>
      </c>
      <c r="B52" s="81"/>
      <c r="C52" s="82"/>
      <c r="D52" s="82"/>
      <c r="E52" s="69"/>
      <c r="F52" s="69"/>
      <c r="G52" s="69"/>
      <c r="H52" s="69"/>
    </row>
    <row r="53" spans="1:8" ht="56.25" customHeight="1">
      <c r="A53" s="6">
        <v>51</v>
      </c>
      <c r="B53" s="81"/>
      <c r="C53" s="82"/>
      <c r="D53" s="82"/>
      <c r="E53" s="69"/>
      <c r="F53" s="69"/>
      <c r="G53" s="69"/>
      <c r="H53" s="69"/>
    </row>
    <row r="54" spans="1:8" ht="56.25" customHeight="1">
      <c r="A54" s="6">
        <v>52</v>
      </c>
      <c r="B54" s="81"/>
      <c r="C54" s="82"/>
      <c r="D54" s="82"/>
      <c r="E54" s="69"/>
      <c r="F54" s="69"/>
      <c r="G54" s="69"/>
      <c r="H54" s="69"/>
    </row>
    <row r="55" spans="1:8" ht="56.25" customHeight="1">
      <c r="A55" s="6">
        <v>53</v>
      </c>
      <c r="B55" s="81"/>
      <c r="C55" s="82"/>
      <c r="D55" s="82"/>
      <c r="E55" s="69"/>
      <c r="F55" s="69"/>
      <c r="G55" s="69"/>
      <c r="H55" s="69"/>
    </row>
    <row r="56" spans="1:8" ht="56.25" customHeight="1">
      <c r="A56" s="6">
        <v>54</v>
      </c>
      <c r="B56" s="81"/>
      <c r="C56" s="82"/>
      <c r="D56" s="82"/>
      <c r="E56" s="69"/>
      <c r="F56" s="69"/>
      <c r="G56" s="69"/>
      <c r="H56" s="69"/>
    </row>
    <row r="57" spans="1:8" ht="56.25" customHeight="1">
      <c r="A57" s="6">
        <v>55</v>
      </c>
      <c r="B57" s="81"/>
      <c r="C57" s="82"/>
      <c r="D57" s="82"/>
      <c r="E57" s="69"/>
      <c r="F57" s="69"/>
      <c r="G57" s="69"/>
      <c r="H57" s="69"/>
    </row>
    <row r="58" spans="1:8" ht="56.25" customHeight="1">
      <c r="A58" s="6">
        <v>56</v>
      </c>
      <c r="B58" s="81"/>
      <c r="C58" s="82"/>
      <c r="D58" s="82"/>
      <c r="E58" s="69"/>
      <c r="F58" s="69"/>
      <c r="G58" s="69"/>
      <c r="H58" s="69"/>
    </row>
    <row r="59" spans="1:8" ht="56.25" customHeight="1">
      <c r="A59" s="6">
        <v>57</v>
      </c>
      <c r="B59" s="81"/>
      <c r="C59" s="82"/>
      <c r="D59" s="82"/>
      <c r="E59" s="69"/>
      <c r="F59" s="69"/>
      <c r="G59" s="69"/>
      <c r="H59" s="69"/>
    </row>
    <row r="60" spans="1:8" ht="56.25" customHeight="1">
      <c r="A60" s="6">
        <v>58</v>
      </c>
      <c r="B60" s="81"/>
      <c r="C60" s="82"/>
      <c r="D60" s="82"/>
      <c r="E60" s="69"/>
      <c r="F60" s="69"/>
      <c r="G60" s="69"/>
      <c r="H60" s="69"/>
    </row>
    <row r="61" spans="1:8" ht="56.25" customHeight="1">
      <c r="A61" s="6">
        <v>59</v>
      </c>
      <c r="B61" s="81"/>
      <c r="C61" s="82"/>
      <c r="D61" s="82"/>
      <c r="E61" s="69"/>
      <c r="F61" s="69"/>
      <c r="G61" s="69"/>
      <c r="H61" s="69"/>
    </row>
    <row r="62" spans="1:8" ht="56.25" customHeight="1">
      <c r="A62" s="6">
        <v>60</v>
      </c>
      <c r="B62" s="81"/>
      <c r="C62" s="82"/>
      <c r="D62" s="82"/>
      <c r="E62" s="69"/>
      <c r="F62" s="69"/>
      <c r="G62" s="69"/>
      <c r="H62" s="69"/>
    </row>
    <row r="63" spans="1:8" ht="56.25" customHeight="1">
      <c r="A63" s="6">
        <v>61</v>
      </c>
      <c r="B63" s="81"/>
      <c r="C63" s="82"/>
      <c r="D63" s="82"/>
      <c r="E63" s="69"/>
      <c r="F63" s="69"/>
      <c r="G63" s="69"/>
      <c r="H63" s="69"/>
    </row>
    <row r="64" spans="1:8" ht="56.25" customHeight="1">
      <c r="A64" s="6">
        <v>62</v>
      </c>
      <c r="B64" s="81"/>
      <c r="C64" s="82"/>
      <c r="D64" s="82"/>
      <c r="E64" s="69"/>
      <c r="F64" s="69"/>
      <c r="G64" s="69"/>
      <c r="H64" s="69"/>
    </row>
    <row r="65" spans="1:8" ht="56.25" customHeight="1">
      <c r="A65" s="6">
        <v>63</v>
      </c>
      <c r="B65" s="81"/>
      <c r="C65" s="82"/>
      <c r="D65" s="82"/>
      <c r="E65" s="69"/>
      <c r="F65" s="69"/>
      <c r="G65" s="69"/>
      <c r="H65" s="69"/>
    </row>
    <row r="66" spans="1:8" ht="56.25" customHeight="1">
      <c r="A66" s="6">
        <v>64</v>
      </c>
      <c r="B66" s="81"/>
      <c r="C66" s="82"/>
      <c r="D66" s="82"/>
      <c r="E66" s="69"/>
      <c r="F66" s="69"/>
      <c r="G66" s="69"/>
      <c r="H66" s="69"/>
    </row>
    <row r="67" spans="1:8" ht="56.25" customHeight="1">
      <c r="A67" s="6">
        <v>65</v>
      </c>
      <c r="B67" s="81"/>
      <c r="C67" s="82"/>
      <c r="D67" s="82"/>
      <c r="E67" s="69"/>
      <c r="F67" s="69"/>
      <c r="G67" s="69"/>
      <c r="H67" s="69"/>
    </row>
    <row r="68" spans="1:8" ht="56.25" customHeight="1">
      <c r="A68" s="6">
        <v>66</v>
      </c>
      <c r="B68" s="81"/>
      <c r="C68" s="82"/>
      <c r="D68" s="82"/>
      <c r="E68" s="69"/>
      <c r="F68" s="69"/>
      <c r="G68" s="69"/>
      <c r="H68" s="69"/>
    </row>
    <row r="69" spans="1:8" ht="56.25" customHeight="1">
      <c r="A69" s="6">
        <v>67</v>
      </c>
      <c r="B69" s="81"/>
      <c r="C69" s="82"/>
      <c r="D69" s="82"/>
      <c r="E69" s="69"/>
      <c r="F69" s="69"/>
      <c r="G69" s="69"/>
      <c r="H69" s="69"/>
    </row>
    <row r="70" spans="1:8" ht="56.25" customHeight="1">
      <c r="A70" s="6">
        <v>68</v>
      </c>
      <c r="B70" s="81"/>
      <c r="C70" s="82"/>
      <c r="D70" s="82"/>
      <c r="E70" s="69"/>
      <c r="F70" s="69"/>
      <c r="G70" s="69"/>
      <c r="H70" s="69"/>
    </row>
    <row r="71" spans="1:8" ht="56.25" customHeight="1">
      <c r="A71" s="6">
        <v>69</v>
      </c>
      <c r="B71" s="81"/>
      <c r="C71" s="82"/>
      <c r="D71" s="82"/>
      <c r="E71" s="69"/>
      <c r="F71" s="69"/>
      <c r="G71" s="69"/>
      <c r="H71" s="69"/>
    </row>
    <row r="72" spans="1:8" ht="56.25" customHeight="1">
      <c r="A72" s="6">
        <v>70</v>
      </c>
      <c r="B72" s="81"/>
      <c r="C72" s="82"/>
      <c r="D72" s="82"/>
      <c r="E72" s="69"/>
      <c r="F72" s="69"/>
      <c r="G72" s="69"/>
      <c r="H72" s="69"/>
    </row>
    <row r="73" spans="1:8" ht="56.25" customHeight="1">
      <c r="A73" s="6">
        <v>71</v>
      </c>
      <c r="B73" s="81"/>
      <c r="C73" s="82"/>
      <c r="D73" s="82"/>
      <c r="E73" s="69"/>
      <c r="F73" s="69"/>
      <c r="G73" s="69"/>
      <c r="H73" s="69"/>
    </row>
    <row r="74" spans="1:8" ht="56.25" customHeight="1">
      <c r="A74" s="6">
        <v>72</v>
      </c>
      <c r="B74" s="81"/>
      <c r="C74" s="82"/>
      <c r="D74" s="82"/>
      <c r="E74" s="69"/>
      <c r="F74" s="69"/>
      <c r="G74" s="69"/>
      <c r="H74" s="69"/>
    </row>
    <row r="75" spans="1:8" ht="56.25" customHeight="1">
      <c r="A75" s="6">
        <v>73</v>
      </c>
      <c r="B75" s="81"/>
      <c r="C75" s="82"/>
      <c r="D75" s="82"/>
      <c r="E75" s="69"/>
      <c r="F75" s="69"/>
      <c r="G75" s="69"/>
      <c r="H75" s="69"/>
    </row>
    <row r="76" spans="1:8" ht="56.25" customHeight="1">
      <c r="A76" s="6">
        <v>74</v>
      </c>
      <c r="B76" s="81"/>
      <c r="C76" s="82"/>
      <c r="D76" s="82"/>
      <c r="E76" s="69"/>
      <c r="F76" s="69"/>
      <c r="G76" s="69"/>
      <c r="H76" s="69"/>
    </row>
    <row r="77" spans="1:8" ht="56.25" customHeight="1">
      <c r="A77" s="6">
        <v>75</v>
      </c>
      <c r="B77" s="81"/>
      <c r="C77" s="82"/>
      <c r="D77" s="82"/>
      <c r="E77" s="69"/>
      <c r="F77" s="69"/>
      <c r="G77" s="69"/>
      <c r="H77" s="69"/>
    </row>
    <row r="78" spans="1:8" ht="56.25" customHeight="1">
      <c r="A78" s="6">
        <v>76</v>
      </c>
      <c r="B78" s="81"/>
      <c r="C78" s="82"/>
      <c r="D78" s="82"/>
      <c r="E78" s="69"/>
      <c r="F78" s="69"/>
      <c r="G78" s="69"/>
      <c r="H78" s="69"/>
    </row>
    <row r="79" spans="1:8" ht="56.25" customHeight="1">
      <c r="A79" s="6">
        <v>77</v>
      </c>
      <c r="B79" s="81"/>
      <c r="C79" s="82"/>
      <c r="D79" s="82"/>
      <c r="E79" s="69"/>
      <c r="F79" s="69"/>
      <c r="G79" s="69"/>
      <c r="H79" s="69"/>
    </row>
    <row r="80" spans="1:8" ht="56.25" customHeight="1">
      <c r="A80" s="6">
        <v>78</v>
      </c>
      <c r="B80" s="81"/>
      <c r="C80" s="82"/>
      <c r="D80" s="82"/>
      <c r="E80" s="69"/>
      <c r="F80" s="69"/>
      <c r="G80" s="69"/>
      <c r="H80" s="69"/>
    </row>
    <row r="81" spans="1:8" ht="56.25" customHeight="1">
      <c r="A81" s="6">
        <v>79</v>
      </c>
      <c r="B81" s="81"/>
      <c r="C81" s="82"/>
      <c r="D81" s="82"/>
      <c r="E81" s="69"/>
      <c r="F81" s="69"/>
      <c r="G81" s="69"/>
      <c r="H81" s="69"/>
    </row>
    <row r="82" spans="1:8" ht="56.25" customHeight="1">
      <c r="A82" s="6">
        <v>80</v>
      </c>
      <c r="B82" s="81"/>
      <c r="C82" s="82"/>
      <c r="D82" s="82"/>
      <c r="E82" s="69"/>
      <c r="F82" s="69"/>
      <c r="G82" s="69"/>
      <c r="H82" s="69"/>
    </row>
    <row r="83" spans="1:8" ht="56.25" customHeight="1">
      <c r="A83" s="6">
        <v>81</v>
      </c>
      <c r="B83" s="81"/>
      <c r="C83" s="82"/>
      <c r="D83" s="82"/>
      <c r="E83" s="69"/>
      <c r="F83" s="69"/>
      <c r="G83" s="69"/>
      <c r="H83" s="69"/>
    </row>
    <row r="84" spans="1:8" ht="56.25" customHeight="1">
      <c r="A84" s="6">
        <v>82</v>
      </c>
      <c r="B84" s="81"/>
      <c r="C84" s="82"/>
      <c r="D84" s="82"/>
      <c r="E84" s="69"/>
      <c r="F84" s="69"/>
      <c r="G84" s="69"/>
      <c r="H84" s="69"/>
    </row>
    <row r="85" spans="1:8" ht="56.25" customHeight="1">
      <c r="A85" s="6">
        <v>83</v>
      </c>
      <c r="B85" s="81"/>
      <c r="C85" s="82"/>
      <c r="D85" s="82"/>
      <c r="E85" s="69"/>
      <c r="F85" s="69"/>
      <c r="G85" s="69"/>
      <c r="H85" s="69"/>
    </row>
    <row r="86" spans="1:8" ht="56.25" customHeight="1">
      <c r="A86" s="6">
        <v>84</v>
      </c>
      <c r="B86" s="81"/>
      <c r="C86" s="82"/>
      <c r="D86" s="82"/>
      <c r="E86" s="69"/>
      <c r="F86" s="69"/>
      <c r="G86" s="69"/>
      <c r="H86" s="69"/>
    </row>
    <row r="87" spans="1:8" ht="56.25" customHeight="1">
      <c r="A87" s="6">
        <v>85</v>
      </c>
      <c r="B87" s="81"/>
      <c r="C87" s="82"/>
      <c r="D87" s="82"/>
      <c r="E87" s="69"/>
      <c r="F87" s="69"/>
      <c r="G87" s="69"/>
      <c r="H87" s="69"/>
    </row>
    <row r="88" spans="1:8" ht="56.25" customHeight="1">
      <c r="A88" s="6">
        <v>86</v>
      </c>
      <c r="B88" s="81"/>
      <c r="C88" s="82"/>
      <c r="D88" s="82"/>
      <c r="E88" s="69"/>
      <c r="F88" s="69"/>
      <c r="G88" s="69"/>
      <c r="H88" s="69"/>
    </row>
    <row r="89" spans="1:8" ht="56.25" customHeight="1">
      <c r="A89" s="6">
        <v>87</v>
      </c>
      <c r="B89" s="81"/>
      <c r="C89" s="82"/>
      <c r="D89" s="82"/>
      <c r="E89" s="69"/>
      <c r="F89" s="69"/>
      <c r="G89" s="69"/>
      <c r="H89" s="69"/>
    </row>
    <row r="90" spans="1:8" ht="56.25" customHeight="1">
      <c r="A90" s="6">
        <v>88</v>
      </c>
      <c r="B90" s="81"/>
      <c r="C90" s="82"/>
      <c r="D90" s="82"/>
      <c r="E90" s="69"/>
      <c r="F90" s="69"/>
      <c r="G90" s="69"/>
      <c r="H90" s="69"/>
    </row>
    <row r="91" spans="1:8" ht="56.25" customHeight="1">
      <c r="A91" s="6">
        <v>89</v>
      </c>
      <c r="B91" s="81"/>
      <c r="C91" s="82"/>
      <c r="D91" s="82"/>
      <c r="E91" s="69"/>
      <c r="F91" s="69"/>
      <c r="G91" s="69"/>
      <c r="H91" s="69"/>
    </row>
    <row r="92" spans="1:8" ht="56.25" customHeight="1">
      <c r="A92" s="6">
        <v>90</v>
      </c>
      <c r="B92" s="81"/>
      <c r="C92" s="82"/>
      <c r="D92" s="82"/>
      <c r="E92" s="69"/>
      <c r="F92" s="69"/>
      <c r="G92" s="69"/>
      <c r="H92" s="69"/>
    </row>
    <row r="93" spans="1:8" ht="56.25" customHeight="1">
      <c r="A93" s="6">
        <v>91</v>
      </c>
      <c r="B93" s="81"/>
      <c r="C93" s="82"/>
      <c r="D93" s="82"/>
      <c r="E93" s="69"/>
      <c r="F93" s="69"/>
      <c r="G93" s="69"/>
      <c r="H93" s="69"/>
    </row>
    <row r="94" spans="1:8" ht="56.25" customHeight="1">
      <c r="A94" s="6">
        <v>92</v>
      </c>
      <c r="B94" s="81"/>
      <c r="C94" s="82"/>
      <c r="D94" s="82"/>
      <c r="E94" s="69"/>
      <c r="F94" s="69"/>
      <c r="G94" s="69"/>
      <c r="H94" s="69"/>
    </row>
    <row r="95" spans="1:8" ht="56.25" customHeight="1">
      <c r="A95" s="6">
        <v>93</v>
      </c>
      <c r="B95" s="81"/>
      <c r="C95" s="82"/>
      <c r="D95" s="82"/>
      <c r="E95" s="69"/>
      <c r="F95" s="69"/>
      <c r="G95" s="69"/>
      <c r="H95" s="69"/>
    </row>
    <row r="96" spans="1:8" ht="56.25" customHeight="1">
      <c r="A96" s="6">
        <v>94</v>
      </c>
      <c r="B96" s="81"/>
      <c r="C96" s="82"/>
      <c r="D96" s="82"/>
      <c r="E96" s="69"/>
      <c r="F96" s="69"/>
      <c r="G96" s="69"/>
      <c r="H96" s="69"/>
    </row>
    <row r="97" spans="1:8" ht="56.25" customHeight="1">
      <c r="A97" s="6">
        <v>95</v>
      </c>
      <c r="B97" s="81"/>
      <c r="C97" s="82"/>
      <c r="D97" s="82"/>
      <c r="E97" s="69"/>
      <c r="F97" s="69"/>
      <c r="G97" s="69"/>
      <c r="H97" s="69"/>
    </row>
    <row r="98" spans="1:8" ht="56.25" customHeight="1">
      <c r="A98" s="6">
        <v>96</v>
      </c>
      <c r="B98" s="81"/>
      <c r="C98" s="82"/>
      <c r="D98" s="82"/>
      <c r="E98" s="69"/>
      <c r="F98" s="69"/>
      <c r="G98" s="69"/>
      <c r="H98" s="69"/>
    </row>
    <row r="99" spans="1:8" ht="56.25" customHeight="1">
      <c r="A99" s="6">
        <v>97</v>
      </c>
      <c r="B99" s="81"/>
      <c r="C99" s="82"/>
      <c r="D99" s="82"/>
      <c r="E99" s="69"/>
      <c r="F99" s="69"/>
      <c r="G99" s="69"/>
      <c r="H99" s="69"/>
    </row>
    <row r="100" spans="1:8" ht="56.25" customHeight="1">
      <c r="A100" s="6">
        <v>98</v>
      </c>
      <c r="B100" s="81"/>
      <c r="C100" s="82"/>
      <c r="D100" s="82"/>
      <c r="E100" s="69"/>
      <c r="F100" s="69"/>
      <c r="G100" s="69"/>
      <c r="H100" s="69"/>
    </row>
    <row r="101" spans="1:8" ht="56.25" customHeight="1">
      <c r="A101" s="6">
        <v>99</v>
      </c>
      <c r="B101" s="81"/>
      <c r="C101" s="82"/>
      <c r="D101" s="82"/>
      <c r="E101" s="69"/>
      <c r="F101" s="69"/>
      <c r="G101" s="69"/>
      <c r="H101" s="69"/>
    </row>
    <row r="102" spans="1:8" ht="56.25" customHeight="1">
      <c r="A102" s="6">
        <v>100</v>
      </c>
      <c r="B102" s="81"/>
      <c r="C102" s="82"/>
      <c r="D102" s="82"/>
      <c r="E102" s="69"/>
      <c r="F102" s="69"/>
      <c r="G102" s="69"/>
      <c r="H102" s="69"/>
    </row>
    <row r="103" spans="1:8" ht="56.25" customHeight="1">
      <c r="A103" s="6">
        <v>101</v>
      </c>
      <c r="B103" s="81"/>
      <c r="C103" s="82"/>
      <c r="D103" s="82"/>
      <c r="E103" s="69"/>
      <c r="F103" s="69"/>
      <c r="G103" s="69"/>
      <c r="H103" s="69"/>
    </row>
    <row r="104" spans="1:8" ht="56.25" customHeight="1">
      <c r="A104" s="6">
        <v>102</v>
      </c>
      <c r="B104" s="81"/>
      <c r="C104" s="82"/>
      <c r="D104" s="82"/>
      <c r="E104" s="69"/>
      <c r="F104" s="69"/>
      <c r="G104" s="69"/>
      <c r="H104" s="69"/>
    </row>
    <row r="105" spans="1:8" ht="56.25" customHeight="1">
      <c r="A105" s="6">
        <v>103</v>
      </c>
      <c r="B105" s="81"/>
      <c r="C105" s="82"/>
      <c r="D105" s="82"/>
      <c r="E105" s="69"/>
      <c r="F105" s="69"/>
      <c r="G105" s="69"/>
      <c r="H105" s="69"/>
    </row>
    <row r="106" spans="1:8" ht="56.25" customHeight="1">
      <c r="A106" s="6">
        <v>104</v>
      </c>
      <c r="B106" s="81"/>
      <c r="C106" s="82"/>
      <c r="D106" s="82"/>
      <c r="E106" s="69"/>
      <c r="F106" s="69"/>
      <c r="G106" s="69"/>
      <c r="H106" s="69"/>
    </row>
    <row r="107" spans="1:8" ht="56.25" customHeight="1">
      <c r="A107" s="6">
        <v>105</v>
      </c>
      <c r="B107" s="81"/>
      <c r="C107" s="82"/>
      <c r="D107" s="82"/>
      <c r="E107" s="69"/>
      <c r="F107" s="69"/>
      <c r="G107" s="69"/>
      <c r="H107" s="69"/>
    </row>
    <row r="108" spans="1:8" ht="56.25" customHeight="1">
      <c r="A108" s="6">
        <v>106</v>
      </c>
      <c r="B108" s="81"/>
      <c r="C108" s="82"/>
      <c r="D108" s="82"/>
      <c r="E108" s="69"/>
      <c r="F108" s="69"/>
      <c r="G108" s="69"/>
      <c r="H108" s="69"/>
    </row>
    <row r="109" spans="1:8" ht="56.25" customHeight="1">
      <c r="A109" s="6">
        <v>107</v>
      </c>
      <c r="B109" s="81"/>
      <c r="C109" s="82"/>
      <c r="D109" s="82"/>
      <c r="E109" s="69"/>
      <c r="F109" s="69"/>
      <c r="G109" s="69"/>
      <c r="H109" s="69"/>
    </row>
    <row r="110" spans="1:8" ht="56.25" customHeight="1">
      <c r="A110" s="6">
        <v>108</v>
      </c>
      <c r="B110" s="81"/>
      <c r="C110" s="82"/>
      <c r="D110" s="82"/>
      <c r="E110" s="69"/>
      <c r="F110" s="69"/>
      <c r="G110" s="69"/>
      <c r="H110" s="69"/>
    </row>
    <row r="111" spans="1:8" ht="56.25" customHeight="1">
      <c r="A111" s="6">
        <v>109</v>
      </c>
      <c r="B111" s="81"/>
      <c r="C111" s="82"/>
      <c r="D111" s="82"/>
      <c r="E111" s="69"/>
      <c r="F111" s="69"/>
      <c r="G111" s="69"/>
      <c r="H111" s="69"/>
    </row>
    <row r="112" spans="1:8" ht="56.25" customHeight="1">
      <c r="A112" s="6">
        <v>110</v>
      </c>
      <c r="B112" s="81"/>
      <c r="C112" s="82"/>
      <c r="D112" s="82"/>
      <c r="E112" s="69"/>
      <c r="F112" s="69"/>
      <c r="G112" s="69"/>
      <c r="H112" s="69"/>
    </row>
    <row r="113" spans="1:8" ht="56.25" customHeight="1">
      <c r="A113" s="6">
        <v>111</v>
      </c>
      <c r="B113" s="81"/>
      <c r="C113" s="82"/>
      <c r="D113" s="82"/>
      <c r="E113" s="69"/>
      <c r="F113" s="69"/>
      <c r="G113" s="69"/>
      <c r="H113" s="69"/>
    </row>
    <row r="114" spans="1:8" ht="56.25" customHeight="1">
      <c r="A114" s="6">
        <v>112</v>
      </c>
      <c r="B114" s="81"/>
      <c r="C114" s="82"/>
      <c r="D114" s="82"/>
      <c r="E114" s="69"/>
      <c r="F114" s="69"/>
      <c r="G114" s="69"/>
      <c r="H114" s="69"/>
    </row>
    <row r="115" spans="1:8" ht="56.25" customHeight="1">
      <c r="A115" s="6">
        <v>113</v>
      </c>
      <c r="B115" s="81"/>
      <c r="C115" s="82"/>
      <c r="D115" s="82"/>
      <c r="E115" s="69"/>
      <c r="F115" s="69"/>
      <c r="G115" s="69"/>
      <c r="H115" s="69"/>
    </row>
    <row r="116" spans="1:8" ht="56.25" customHeight="1">
      <c r="A116" s="6">
        <v>114</v>
      </c>
      <c r="B116" s="81"/>
      <c r="C116" s="82"/>
      <c r="D116" s="82"/>
      <c r="E116" s="69"/>
      <c r="F116" s="69"/>
      <c r="G116" s="69"/>
      <c r="H116" s="69"/>
    </row>
    <row r="117" spans="1:8" ht="56.25" customHeight="1">
      <c r="A117" s="6">
        <v>115</v>
      </c>
      <c r="B117" s="81"/>
      <c r="C117" s="82"/>
      <c r="D117" s="82"/>
      <c r="E117" s="69"/>
      <c r="F117" s="69"/>
      <c r="G117" s="69"/>
      <c r="H117" s="69"/>
    </row>
    <row r="118" spans="1:8" ht="56.25" customHeight="1">
      <c r="A118" s="6">
        <v>116</v>
      </c>
      <c r="B118" s="81"/>
      <c r="C118" s="82"/>
      <c r="D118" s="82"/>
      <c r="E118" s="69"/>
      <c r="F118" s="69"/>
      <c r="G118" s="69"/>
      <c r="H118" s="69"/>
    </row>
    <row r="119" spans="1:8" ht="56.25" customHeight="1">
      <c r="A119" s="6">
        <v>117</v>
      </c>
      <c r="B119" s="81"/>
      <c r="C119" s="82"/>
      <c r="D119" s="82"/>
      <c r="E119" s="69"/>
      <c r="F119" s="69"/>
      <c r="G119" s="69"/>
      <c r="H119" s="69"/>
    </row>
    <row r="120" spans="1:8" ht="56.25" customHeight="1">
      <c r="A120" s="6">
        <v>118</v>
      </c>
      <c r="B120" s="81"/>
      <c r="C120" s="82"/>
      <c r="D120" s="82"/>
      <c r="E120" s="69"/>
      <c r="F120" s="69"/>
      <c r="G120" s="69"/>
      <c r="H120" s="69"/>
    </row>
    <row r="121" spans="1:8" ht="56.25" customHeight="1">
      <c r="A121" s="6">
        <v>119</v>
      </c>
      <c r="B121" s="81"/>
      <c r="C121" s="82"/>
      <c r="D121" s="82"/>
      <c r="E121" s="69"/>
      <c r="F121" s="69"/>
      <c r="G121" s="69"/>
      <c r="H121" s="69"/>
    </row>
    <row r="122" spans="1:8" ht="56.25" customHeight="1">
      <c r="A122" s="6">
        <v>120</v>
      </c>
      <c r="B122" s="81"/>
      <c r="C122" s="82"/>
      <c r="D122" s="82"/>
      <c r="E122" s="69"/>
      <c r="F122" s="69"/>
      <c r="G122" s="69"/>
      <c r="H122" s="69"/>
    </row>
    <row r="123" spans="1:8" ht="56.25" customHeight="1">
      <c r="A123" s="6">
        <v>121</v>
      </c>
      <c r="B123" s="81"/>
      <c r="C123" s="82"/>
      <c r="D123" s="82"/>
      <c r="E123" s="69"/>
      <c r="F123" s="69"/>
      <c r="G123" s="69"/>
      <c r="H123" s="69"/>
    </row>
    <row r="124" spans="1:8" ht="56.25" customHeight="1">
      <c r="A124" s="6">
        <v>122</v>
      </c>
      <c r="B124" s="81"/>
      <c r="C124" s="82"/>
      <c r="D124" s="82"/>
      <c r="E124" s="69"/>
      <c r="F124" s="69"/>
      <c r="G124" s="69"/>
      <c r="H124" s="69"/>
    </row>
    <row r="125" spans="1:8" ht="56.25" customHeight="1">
      <c r="A125" s="6">
        <v>123</v>
      </c>
      <c r="B125" s="81"/>
      <c r="C125" s="82"/>
      <c r="D125" s="82"/>
      <c r="E125" s="69"/>
      <c r="F125" s="69"/>
      <c r="G125" s="69"/>
      <c r="H125" s="69"/>
    </row>
    <row r="126" spans="1:8" ht="56.25" customHeight="1">
      <c r="A126" s="6">
        <v>124</v>
      </c>
      <c r="B126" s="81"/>
      <c r="C126" s="82"/>
      <c r="D126" s="82"/>
      <c r="E126" s="69"/>
      <c r="F126" s="69"/>
      <c r="G126" s="69"/>
      <c r="H126" s="69"/>
    </row>
    <row r="127" spans="1:8" ht="56.25" customHeight="1">
      <c r="A127" s="6">
        <v>125</v>
      </c>
      <c r="B127" s="81"/>
      <c r="C127" s="82"/>
      <c r="D127" s="82"/>
      <c r="E127" s="69"/>
      <c r="F127" s="69"/>
      <c r="G127" s="69"/>
      <c r="H127" s="69"/>
    </row>
    <row r="128" spans="1:8" ht="56.25" customHeight="1">
      <c r="A128" s="6">
        <v>126</v>
      </c>
      <c r="B128" s="81"/>
      <c r="C128" s="82"/>
      <c r="D128" s="82"/>
      <c r="E128" s="69"/>
      <c r="F128" s="69"/>
      <c r="G128" s="69"/>
      <c r="H128" s="69"/>
    </row>
    <row r="129" spans="1:8" ht="56.25" customHeight="1">
      <c r="A129" s="6">
        <v>127</v>
      </c>
      <c r="B129" s="81"/>
      <c r="C129" s="82"/>
      <c r="D129" s="82"/>
      <c r="E129" s="69"/>
      <c r="F129" s="69"/>
      <c r="G129" s="69"/>
      <c r="H129" s="69"/>
    </row>
    <row r="130" spans="1:8" ht="56.25" customHeight="1">
      <c r="A130" s="6">
        <v>128</v>
      </c>
      <c r="B130" s="81"/>
      <c r="C130" s="82"/>
      <c r="D130" s="82"/>
      <c r="E130" s="69"/>
      <c r="F130" s="69"/>
      <c r="G130" s="69"/>
      <c r="H130" s="69"/>
    </row>
    <row r="131" spans="1:8" ht="56.25" customHeight="1">
      <c r="A131" s="6">
        <v>129</v>
      </c>
      <c r="B131" s="81"/>
      <c r="C131" s="82"/>
      <c r="D131" s="82"/>
      <c r="E131" s="69"/>
      <c r="F131" s="69"/>
      <c r="G131" s="69"/>
      <c r="H131" s="69"/>
    </row>
    <row r="132" spans="1:8" ht="56.25" customHeight="1">
      <c r="A132" s="6">
        <v>130</v>
      </c>
      <c r="B132" s="81"/>
      <c r="C132" s="82"/>
      <c r="D132" s="82"/>
      <c r="E132" s="69"/>
      <c r="F132" s="69"/>
      <c r="G132" s="69"/>
      <c r="H132" s="69"/>
    </row>
    <row r="133" spans="1:8" ht="56.25" customHeight="1">
      <c r="A133" s="6">
        <v>131</v>
      </c>
      <c r="B133" s="81"/>
      <c r="C133" s="82"/>
      <c r="D133" s="82"/>
      <c r="E133" s="69"/>
      <c r="F133" s="69"/>
      <c r="G133" s="69"/>
      <c r="H133" s="69"/>
    </row>
    <row r="134" spans="1:8" ht="56.25" customHeight="1">
      <c r="A134" s="6">
        <v>132</v>
      </c>
      <c r="B134" s="81"/>
      <c r="C134" s="82"/>
      <c r="D134" s="82"/>
      <c r="E134" s="69"/>
      <c r="F134" s="69"/>
      <c r="G134" s="69"/>
      <c r="H134" s="69"/>
    </row>
    <row r="135" spans="1:8" ht="56.25" customHeight="1">
      <c r="A135" s="6">
        <v>133</v>
      </c>
      <c r="B135" s="81"/>
      <c r="C135" s="82"/>
      <c r="D135" s="82"/>
      <c r="E135" s="69"/>
      <c r="F135" s="69"/>
      <c r="G135" s="69"/>
      <c r="H135" s="69"/>
    </row>
    <row r="136" spans="1:8" ht="56.25" customHeight="1">
      <c r="A136" s="6">
        <v>134</v>
      </c>
      <c r="B136" s="81"/>
      <c r="C136" s="82"/>
      <c r="D136" s="82"/>
      <c r="E136" s="69"/>
      <c r="F136" s="69"/>
      <c r="G136" s="69"/>
      <c r="H136" s="69"/>
    </row>
    <row r="137" spans="1:8" ht="56.25" customHeight="1">
      <c r="A137" s="6">
        <v>135</v>
      </c>
      <c r="B137" s="81"/>
      <c r="C137" s="82"/>
      <c r="D137" s="82"/>
      <c r="E137" s="69"/>
      <c r="F137" s="69"/>
      <c r="G137" s="69"/>
      <c r="H137" s="69"/>
    </row>
    <row r="138" spans="1:8" ht="56.25" customHeight="1">
      <c r="A138" s="6">
        <v>136</v>
      </c>
      <c r="B138" s="81"/>
      <c r="C138" s="82"/>
      <c r="D138" s="82"/>
      <c r="E138" s="69"/>
      <c r="F138" s="69"/>
      <c r="G138" s="69"/>
      <c r="H138" s="69"/>
    </row>
    <row r="139" spans="1:8" ht="56.25" customHeight="1">
      <c r="A139" s="6">
        <v>137</v>
      </c>
      <c r="B139" s="81"/>
      <c r="C139" s="82"/>
      <c r="D139" s="82"/>
      <c r="E139" s="69"/>
      <c r="F139" s="69"/>
      <c r="G139" s="69"/>
      <c r="H139" s="69"/>
    </row>
    <row r="140" spans="1:8" ht="56.25" customHeight="1">
      <c r="A140" s="6">
        <v>138</v>
      </c>
      <c r="B140" s="81"/>
      <c r="C140" s="82"/>
      <c r="D140" s="82"/>
      <c r="E140" s="69"/>
      <c r="F140" s="69"/>
      <c r="G140" s="69"/>
      <c r="H140" s="69"/>
    </row>
    <row r="141" spans="1:8" ht="56.25" customHeight="1">
      <c r="A141" s="6">
        <v>139</v>
      </c>
      <c r="B141" s="81"/>
      <c r="C141" s="82"/>
      <c r="D141" s="82"/>
      <c r="E141" s="69"/>
      <c r="F141" s="69"/>
      <c r="G141" s="69"/>
      <c r="H141" s="69"/>
    </row>
    <row r="142" spans="1:8" ht="56.25" customHeight="1">
      <c r="A142" s="6">
        <v>140</v>
      </c>
      <c r="B142" s="81"/>
      <c r="C142" s="82"/>
      <c r="D142" s="82"/>
      <c r="E142" s="69"/>
      <c r="F142" s="69"/>
      <c r="G142" s="69"/>
      <c r="H142" s="69"/>
    </row>
    <row r="143" spans="1:8" ht="56.25" customHeight="1">
      <c r="A143" s="6">
        <v>141</v>
      </c>
      <c r="B143" s="81"/>
      <c r="C143" s="82"/>
      <c r="D143" s="82"/>
      <c r="E143" s="69"/>
      <c r="F143" s="69"/>
      <c r="G143" s="69"/>
      <c r="H143" s="69"/>
    </row>
    <row r="144" spans="1:8" ht="56.25" customHeight="1">
      <c r="A144" s="6">
        <v>142</v>
      </c>
      <c r="B144" s="81"/>
      <c r="C144" s="82"/>
      <c r="D144" s="82"/>
      <c r="E144" s="69"/>
      <c r="F144" s="69"/>
      <c r="G144" s="69"/>
      <c r="H144" s="69"/>
    </row>
    <row r="145" spans="1:8" ht="56.25" customHeight="1">
      <c r="A145" s="6">
        <v>143</v>
      </c>
      <c r="B145" s="81"/>
      <c r="C145" s="82"/>
      <c r="D145" s="82"/>
      <c r="E145" s="69"/>
      <c r="F145" s="69"/>
      <c r="G145" s="69"/>
      <c r="H145" s="69"/>
    </row>
    <row r="146" spans="1:8" ht="56.25" customHeight="1">
      <c r="A146" s="6">
        <v>144</v>
      </c>
      <c r="B146" s="81"/>
      <c r="C146" s="82"/>
      <c r="D146" s="82"/>
      <c r="E146" s="69"/>
      <c r="F146" s="69"/>
      <c r="G146" s="69"/>
      <c r="H146" s="69"/>
    </row>
    <row r="147" spans="1:8" ht="56.25" customHeight="1">
      <c r="A147" s="6">
        <v>145</v>
      </c>
      <c r="B147" s="81"/>
      <c r="C147" s="82"/>
      <c r="D147" s="82"/>
      <c r="E147" s="69"/>
      <c r="F147" s="69"/>
      <c r="G147" s="69"/>
      <c r="H147" s="69"/>
    </row>
    <row r="148" spans="1:8" ht="56.25" customHeight="1">
      <c r="A148" s="6">
        <v>146</v>
      </c>
      <c r="B148" s="81"/>
      <c r="C148" s="82"/>
      <c r="D148" s="82"/>
      <c r="E148" s="69"/>
      <c r="F148" s="69"/>
      <c r="G148" s="69"/>
      <c r="H148" s="69"/>
    </row>
    <row r="149" spans="1:8" ht="56.25" customHeight="1">
      <c r="A149" s="6">
        <v>147</v>
      </c>
      <c r="B149" s="81"/>
      <c r="C149" s="82"/>
      <c r="D149" s="82"/>
      <c r="E149" s="69"/>
      <c r="F149" s="69"/>
      <c r="G149" s="69"/>
      <c r="H149" s="69"/>
    </row>
    <row r="150" spans="1:8" ht="56.25" customHeight="1">
      <c r="A150" s="6">
        <v>148</v>
      </c>
      <c r="B150" s="81"/>
      <c r="C150" s="82"/>
      <c r="D150" s="82"/>
      <c r="E150" s="69"/>
      <c r="F150" s="69"/>
      <c r="G150" s="69"/>
      <c r="H150" s="69"/>
    </row>
    <row r="151" spans="1:8" ht="56.25" customHeight="1">
      <c r="A151" s="6">
        <v>149</v>
      </c>
      <c r="B151" s="81"/>
      <c r="C151" s="82"/>
      <c r="D151" s="82"/>
      <c r="E151" s="69"/>
      <c r="F151" s="69"/>
      <c r="G151" s="69"/>
      <c r="H151" s="69"/>
    </row>
    <row r="152" spans="1:8" ht="56.25" customHeight="1">
      <c r="A152" s="6">
        <v>150</v>
      </c>
      <c r="B152" s="81"/>
      <c r="C152" s="82"/>
      <c r="D152" s="82"/>
      <c r="E152" s="69"/>
      <c r="F152" s="69"/>
      <c r="G152" s="69"/>
      <c r="H152" s="69"/>
    </row>
    <row r="153" spans="1:8" ht="56.25" customHeight="1">
      <c r="A153" s="6">
        <v>151</v>
      </c>
      <c r="B153" s="81"/>
      <c r="C153" s="82"/>
      <c r="D153" s="82"/>
      <c r="E153" s="69"/>
      <c r="F153" s="69"/>
      <c r="G153" s="69"/>
      <c r="H153" s="69"/>
    </row>
    <row r="154" spans="1:8" ht="56.25" customHeight="1">
      <c r="A154" s="6">
        <v>152</v>
      </c>
      <c r="B154" s="81"/>
      <c r="C154" s="82"/>
      <c r="D154" s="82"/>
      <c r="E154" s="69"/>
      <c r="F154" s="69"/>
      <c r="G154" s="69"/>
      <c r="H154" s="69"/>
    </row>
    <row r="155" spans="1:8" ht="56.25" customHeight="1">
      <c r="A155" s="6">
        <v>153</v>
      </c>
      <c r="B155" s="81"/>
      <c r="C155" s="82"/>
      <c r="D155" s="82"/>
      <c r="E155" s="69"/>
      <c r="F155" s="69"/>
      <c r="G155" s="69"/>
      <c r="H155" s="69"/>
    </row>
    <row r="156" spans="1:8" ht="56.25" customHeight="1">
      <c r="A156" s="6">
        <v>154</v>
      </c>
      <c r="B156" s="81"/>
      <c r="C156" s="82"/>
      <c r="D156" s="82"/>
      <c r="E156" s="69"/>
      <c r="F156" s="69"/>
      <c r="G156" s="69"/>
      <c r="H156" s="69"/>
    </row>
    <row r="157" spans="1:8" ht="56.25" customHeight="1">
      <c r="A157" s="6">
        <v>155</v>
      </c>
      <c r="B157" s="81"/>
      <c r="C157" s="82"/>
      <c r="D157" s="82"/>
      <c r="E157" s="69"/>
      <c r="F157" s="69"/>
      <c r="G157" s="69"/>
      <c r="H157" s="69"/>
    </row>
    <row r="158" spans="1:8" ht="56.25" customHeight="1">
      <c r="A158" s="6">
        <v>156</v>
      </c>
      <c r="B158" s="81"/>
      <c r="C158" s="82"/>
      <c r="D158" s="82"/>
      <c r="E158" s="69"/>
      <c r="F158" s="69"/>
      <c r="G158" s="69"/>
      <c r="H158" s="69"/>
    </row>
    <row r="159" spans="1:8" ht="56.25" customHeight="1">
      <c r="A159" s="6">
        <v>157</v>
      </c>
      <c r="B159" s="81"/>
      <c r="C159" s="82"/>
      <c r="D159" s="82"/>
      <c r="E159" s="69"/>
      <c r="F159" s="69"/>
      <c r="G159" s="69"/>
      <c r="H159" s="69"/>
    </row>
    <row r="160" spans="1:8" ht="56.25" customHeight="1">
      <c r="A160" s="6">
        <v>158</v>
      </c>
      <c r="B160" s="81"/>
      <c r="C160" s="82"/>
      <c r="D160" s="82"/>
      <c r="E160" s="69"/>
      <c r="F160" s="69"/>
      <c r="G160" s="69"/>
      <c r="H160" s="69"/>
    </row>
    <row r="161" spans="1:8" ht="56.25" customHeight="1">
      <c r="A161" s="6">
        <v>159</v>
      </c>
      <c r="B161" s="81"/>
      <c r="C161" s="82"/>
      <c r="D161" s="82"/>
      <c r="E161" s="69"/>
      <c r="F161" s="69"/>
      <c r="G161" s="69"/>
      <c r="H161" s="69"/>
    </row>
    <row r="162" spans="1:8" ht="56.25" customHeight="1">
      <c r="A162" s="6">
        <v>160</v>
      </c>
      <c r="B162" s="81"/>
      <c r="C162" s="82"/>
      <c r="D162" s="82"/>
      <c r="E162" s="69"/>
      <c r="F162" s="69"/>
      <c r="G162" s="69"/>
      <c r="H162" s="69"/>
    </row>
    <row r="163" spans="1:8" ht="56.25" customHeight="1">
      <c r="A163" s="6">
        <v>161</v>
      </c>
      <c r="B163" s="81"/>
      <c r="C163" s="82"/>
      <c r="D163" s="82"/>
      <c r="E163" s="69"/>
      <c r="F163" s="69"/>
      <c r="G163" s="69"/>
      <c r="H163" s="69"/>
    </row>
    <row r="164" spans="1:8" ht="56.25" customHeight="1">
      <c r="A164" s="6">
        <v>162</v>
      </c>
      <c r="B164" s="81"/>
      <c r="C164" s="82"/>
      <c r="D164" s="82"/>
      <c r="E164" s="69"/>
      <c r="F164" s="69"/>
      <c r="G164" s="69"/>
      <c r="H164" s="69"/>
    </row>
    <row r="165" spans="1:8" ht="56.25" customHeight="1">
      <c r="A165" s="6">
        <v>163</v>
      </c>
      <c r="B165" s="81"/>
      <c r="C165" s="82"/>
      <c r="D165" s="82"/>
      <c r="E165" s="69"/>
      <c r="F165" s="69"/>
      <c r="G165" s="69"/>
      <c r="H165" s="69"/>
    </row>
    <row r="166" spans="1:8" ht="56.25" customHeight="1">
      <c r="A166" s="6">
        <v>164</v>
      </c>
      <c r="B166" s="81"/>
      <c r="C166" s="82"/>
      <c r="D166" s="82"/>
      <c r="E166" s="69"/>
      <c r="F166" s="69"/>
      <c r="G166" s="69"/>
      <c r="H166" s="69"/>
    </row>
    <row r="167" spans="1:8" ht="56.25" customHeight="1">
      <c r="A167" s="6">
        <v>165</v>
      </c>
      <c r="B167" s="81"/>
      <c r="C167" s="82"/>
      <c r="D167" s="82"/>
      <c r="E167" s="69"/>
      <c r="F167" s="69"/>
      <c r="G167" s="69"/>
      <c r="H167" s="69"/>
    </row>
    <row r="168" spans="1:8" ht="56.25" customHeight="1">
      <c r="A168" s="6">
        <v>166</v>
      </c>
      <c r="B168" s="81"/>
      <c r="C168" s="82"/>
      <c r="D168" s="82"/>
      <c r="E168" s="69"/>
      <c r="F168" s="69"/>
      <c r="G168" s="69"/>
      <c r="H168" s="69"/>
    </row>
    <row r="169" spans="1:8" ht="56.25" customHeight="1">
      <c r="A169" s="6">
        <v>167</v>
      </c>
      <c r="B169" s="81"/>
      <c r="C169" s="82"/>
      <c r="D169" s="82"/>
      <c r="E169" s="69"/>
      <c r="F169" s="69"/>
      <c r="G169" s="69"/>
      <c r="H169" s="69"/>
    </row>
    <row r="170" spans="1:8" ht="56.25" customHeight="1">
      <c r="A170" s="6">
        <v>168</v>
      </c>
      <c r="B170" s="81"/>
      <c r="C170" s="82"/>
      <c r="D170" s="82"/>
      <c r="E170" s="69"/>
      <c r="F170" s="69"/>
      <c r="G170" s="69"/>
      <c r="H170" s="69"/>
    </row>
    <row r="171" spans="1:8" ht="56.25" customHeight="1">
      <c r="A171" s="6">
        <v>169</v>
      </c>
      <c r="B171" s="81"/>
      <c r="C171" s="82"/>
      <c r="D171" s="82"/>
      <c r="E171" s="69"/>
      <c r="F171" s="69"/>
      <c r="G171" s="69"/>
      <c r="H171" s="69"/>
    </row>
    <row r="172" spans="1:8" ht="56.25" customHeight="1">
      <c r="A172" s="6">
        <v>170</v>
      </c>
      <c r="B172" s="81"/>
      <c r="C172" s="82"/>
      <c r="D172" s="82"/>
      <c r="E172" s="69"/>
      <c r="F172" s="69"/>
      <c r="G172" s="69"/>
      <c r="H172" s="69"/>
    </row>
    <row r="173" spans="1:8" ht="56.25" customHeight="1">
      <c r="A173" s="6">
        <v>171</v>
      </c>
      <c r="B173" s="81"/>
      <c r="C173" s="82"/>
      <c r="D173" s="82"/>
      <c r="E173" s="69"/>
      <c r="F173" s="69"/>
      <c r="G173" s="69"/>
      <c r="H173" s="69"/>
    </row>
    <row r="174" spans="1:8" ht="56.25" customHeight="1">
      <c r="A174" s="6">
        <v>172</v>
      </c>
      <c r="B174" s="81"/>
      <c r="C174" s="82"/>
      <c r="D174" s="82"/>
      <c r="E174" s="69"/>
      <c r="F174" s="69"/>
      <c r="G174" s="69"/>
      <c r="H174" s="69"/>
    </row>
    <row r="175" spans="1:8" ht="56.25" customHeight="1">
      <c r="A175" s="6">
        <v>173</v>
      </c>
      <c r="B175" s="81"/>
      <c r="C175" s="82"/>
      <c r="D175" s="82"/>
      <c r="E175" s="69"/>
      <c r="F175" s="69"/>
      <c r="G175" s="69"/>
      <c r="H175" s="69"/>
    </row>
    <row r="176" spans="1:8" ht="56.25" customHeight="1">
      <c r="A176" s="6">
        <v>174</v>
      </c>
      <c r="B176" s="81"/>
      <c r="C176" s="82"/>
      <c r="D176" s="82"/>
      <c r="E176" s="69"/>
      <c r="F176" s="69"/>
      <c r="G176" s="69"/>
      <c r="H176" s="69"/>
    </row>
    <row r="177" spans="1:8" ht="56.25" customHeight="1">
      <c r="A177" s="6">
        <v>175</v>
      </c>
      <c r="B177" s="81"/>
      <c r="C177" s="82"/>
      <c r="D177" s="82"/>
      <c r="E177" s="69"/>
      <c r="F177" s="69"/>
      <c r="G177" s="69"/>
      <c r="H177" s="69"/>
    </row>
    <row r="178" spans="1:8" ht="56.25" customHeight="1">
      <c r="A178" s="6">
        <v>176</v>
      </c>
      <c r="B178" s="81"/>
      <c r="C178" s="82"/>
      <c r="D178" s="82"/>
      <c r="E178" s="69"/>
      <c r="F178" s="69"/>
      <c r="G178" s="69"/>
      <c r="H178" s="69"/>
    </row>
    <row r="179" spans="1:8" ht="56.25" customHeight="1">
      <c r="A179" s="6">
        <v>177</v>
      </c>
      <c r="B179" s="81"/>
      <c r="C179" s="82"/>
      <c r="D179" s="82"/>
      <c r="E179" s="69"/>
      <c r="F179" s="69"/>
      <c r="G179" s="69"/>
      <c r="H179" s="69"/>
    </row>
    <row r="180" spans="1:8" ht="56.25" customHeight="1">
      <c r="A180" s="6">
        <v>178</v>
      </c>
      <c r="B180" s="81"/>
      <c r="C180" s="82"/>
      <c r="D180" s="82"/>
      <c r="E180" s="69"/>
      <c r="F180" s="69"/>
      <c r="G180" s="69"/>
      <c r="H180" s="69"/>
    </row>
    <row r="181" spans="1:8" ht="56.25" customHeight="1">
      <c r="A181" s="6">
        <v>179</v>
      </c>
      <c r="B181" s="81"/>
      <c r="C181" s="82"/>
      <c r="D181" s="82"/>
      <c r="E181" s="69"/>
      <c r="F181" s="69"/>
      <c r="G181" s="69"/>
      <c r="H181" s="69"/>
    </row>
    <row r="182" spans="1:8" ht="56.25" customHeight="1">
      <c r="A182" s="6">
        <v>180</v>
      </c>
      <c r="B182" s="81"/>
      <c r="C182" s="82"/>
      <c r="D182" s="82"/>
      <c r="E182" s="69"/>
      <c r="F182" s="69"/>
      <c r="G182" s="69"/>
      <c r="H182" s="69"/>
    </row>
    <row r="183" spans="1:8" ht="56.25" customHeight="1">
      <c r="A183" s="6">
        <v>181</v>
      </c>
      <c r="B183" s="81"/>
      <c r="C183" s="82"/>
      <c r="D183" s="82"/>
      <c r="E183" s="69"/>
      <c r="F183" s="69"/>
      <c r="G183" s="69"/>
      <c r="H183" s="69"/>
    </row>
    <row r="184" spans="1:8" ht="56.25" customHeight="1">
      <c r="A184" s="6">
        <v>182</v>
      </c>
      <c r="B184" s="81"/>
      <c r="C184" s="82"/>
      <c r="D184" s="82"/>
      <c r="E184" s="69"/>
      <c r="F184" s="69"/>
      <c r="G184" s="69"/>
      <c r="H184" s="69"/>
    </row>
    <row r="185" spans="1:8" ht="56.25" customHeight="1">
      <c r="A185" s="6">
        <v>183</v>
      </c>
      <c r="B185" s="81"/>
      <c r="C185" s="82"/>
      <c r="D185" s="82"/>
      <c r="E185" s="69"/>
      <c r="F185" s="69"/>
      <c r="G185" s="69"/>
      <c r="H185" s="69"/>
    </row>
    <row r="186" spans="1:8" ht="56.25" customHeight="1">
      <c r="A186" s="6">
        <v>184</v>
      </c>
      <c r="B186" s="81"/>
      <c r="C186" s="82"/>
      <c r="D186" s="82"/>
      <c r="E186" s="69"/>
      <c r="F186" s="69"/>
      <c r="G186" s="69"/>
      <c r="H186" s="69"/>
    </row>
    <row r="187" spans="1:8" ht="56.25" customHeight="1">
      <c r="A187" s="6">
        <v>185</v>
      </c>
      <c r="B187" s="81"/>
      <c r="C187" s="82"/>
      <c r="D187" s="82"/>
      <c r="E187" s="69"/>
      <c r="F187" s="69"/>
      <c r="G187" s="69"/>
      <c r="H187" s="69"/>
    </row>
    <row r="188" spans="1:8" ht="56.25" customHeight="1">
      <c r="A188" s="6">
        <v>186</v>
      </c>
      <c r="B188" s="81"/>
      <c r="C188" s="82"/>
      <c r="D188" s="82"/>
      <c r="E188" s="69"/>
      <c r="F188" s="69"/>
      <c r="G188" s="69"/>
      <c r="H188" s="69"/>
    </row>
    <row r="189" spans="1:8" ht="56.25" customHeight="1">
      <c r="A189" s="6">
        <v>187</v>
      </c>
      <c r="B189" s="81"/>
      <c r="C189" s="82"/>
      <c r="D189" s="82"/>
      <c r="E189" s="69"/>
      <c r="F189" s="69"/>
      <c r="G189" s="69"/>
      <c r="H189" s="69"/>
    </row>
    <row r="190" spans="1:8" ht="56.25" customHeight="1">
      <c r="A190" s="6">
        <v>188</v>
      </c>
      <c r="B190" s="81"/>
      <c r="C190" s="82"/>
      <c r="D190" s="82"/>
      <c r="E190" s="69"/>
      <c r="F190" s="69"/>
      <c r="G190" s="69"/>
      <c r="H190" s="69"/>
    </row>
    <row r="191" spans="1:8" ht="56.25" customHeight="1">
      <c r="A191" s="6">
        <v>189</v>
      </c>
      <c r="B191" s="81"/>
      <c r="C191" s="82"/>
      <c r="D191" s="82"/>
      <c r="E191" s="69"/>
      <c r="F191" s="69"/>
      <c r="G191" s="69"/>
      <c r="H191" s="69"/>
    </row>
    <row r="192" spans="1:8" ht="56.25" customHeight="1">
      <c r="A192" s="6">
        <v>190</v>
      </c>
      <c r="B192" s="81"/>
      <c r="C192" s="82"/>
      <c r="D192" s="82"/>
      <c r="E192" s="69"/>
      <c r="F192" s="69"/>
      <c r="G192" s="69"/>
      <c r="H192" s="69"/>
    </row>
    <row r="193" spans="1:8" ht="56.25" customHeight="1">
      <c r="A193" s="6">
        <v>191</v>
      </c>
      <c r="B193" s="81"/>
      <c r="C193" s="82"/>
      <c r="D193" s="82"/>
      <c r="E193" s="69"/>
      <c r="F193" s="69"/>
      <c r="G193" s="69"/>
      <c r="H193" s="69"/>
    </row>
    <row r="194" spans="1:8" ht="56.25" customHeight="1">
      <c r="A194" s="6">
        <v>192</v>
      </c>
      <c r="B194" s="81"/>
      <c r="C194" s="82"/>
      <c r="D194" s="82"/>
      <c r="E194" s="69"/>
      <c r="F194" s="69"/>
      <c r="G194" s="69"/>
      <c r="H194" s="69"/>
    </row>
    <row r="195" spans="1:8" ht="56.25" customHeight="1">
      <c r="A195" s="6">
        <v>193</v>
      </c>
      <c r="B195" s="81"/>
      <c r="C195" s="82"/>
      <c r="D195" s="82"/>
      <c r="E195" s="69"/>
      <c r="F195" s="69"/>
      <c r="G195" s="69"/>
      <c r="H195" s="69"/>
    </row>
    <row r="196" spans="1:8" ht="56.25" customHeight="1">
      <c r="A196" s="6">
        <v>194</v>
      </c>
      <c r="B196" s="81"/>
      <c r="C196" s="82"/>
      <c r="D196" s="82"/>
      <c r="E196" s="69"/>
      <c r="F196" s="69"/>
      <c r="G196" s="69"/>
      <c r="H196" s="69"/>
    </row>
    <row r="197" spans="1:8" ht="56.25" customHeight="1">
      <c r="A197" s="6">
        <v>195</v>
      </c>
      <c r="B197" s="81"/>
      <c r="C197" s="82"/>
      <c r="D197" s="82"/>
      <c r="E197" s="69"/>
      <c r="F197" s="69"/>
      <c r="G197" s="69"/>
      <c r="H197" s="69"/>
    </row>
    <row r="198" spans="1:8" ht="56.25" customHeight="1">
      <c r="A198" s="6">
        <v>196</v>
      </c>
      <c r="B198" s="81"/>
      <c r="C198" s="82"/>
      <c r="D198" s="82"/>
      <c r="E198" s="69"/>
      <c r="F198" s="69"/>
      <c r="G198" s="69"/>
      <c r="H198" s="69"/>
    </row>
    <row r="199" spans="1:8" ht="56.25" customHeight="1">
      <c r="A199" s="6">
        <v>197</v>
      </c>
      <c r="B199" s="81"/>
      <c r="C199" s="82"/>
      <c r="D199" s="82"/>
      <c r="E199" s="69"/>
      <c r="F199" s="69"/>
      <c r="G199" s="69"/>
      <c r="H199" s="69"/>
    </row>
    <row r="200" spans="1:8" ht="56.25" customHeight="1">
      <c r="A200" s="6">
        <v>198</v>
      </c>
      <c r="B200" s="81"/>
      <c r="C200" s="82"/>
      <c r="D200" s="82"/>
      <c r="E200" s="69"/>
      <c r="F200" s="69"/>
      <c r="G200" s="69"/>
      <c r="H200" s="69"/>
    </row>
    <row r="201" spans="1:8" ht="56.25" customHeight="1">
      <c r="A201" s="6">
        <v>199</v>
      </c>
      <c r="B201" s="81"/>
      <c r="C201" s="82"/>
      <c r="D201" s="82"/>
      <c r="E201" s="69"/>
      <c r="F201" s="69"/>
      <c r="G201" s="69"/>
      <c r="H201" s="69"/>
    </row>
    <row r="202" spans="1:8" ht="56.25" customHeight="1">
      <c r="A202" s="6">
        <v>200</v>
      </c>
      <c r="B202" s="81"/>
      <c r="C202" s="82"/>
      <c r="D202" s="82"/>
      <c r="E202" s="69"/>
      <c r="F202" s="69"/>
      <c r="G202" s="69"/>
      <c r="H202" s="69"/>
    </row>
    <row r="203" spans="1:8" ht="56.25" customHeight="1">
      <c r="A203" s="6">
        <v>201</v>
      </c>
      <c r="B203" s="81"/>
      <c r="C203" s="82"/>
      <c r="D203" s="82"/>
      <c r="E203" s="69"/>
      <c r="F203" s="69"/>
      <c r="G203" s="69"/>
      <c r="H203" s="69"/>
    </row>
    <row r="204" spans="1:8" ht="56.25" customHeight="1">
      <c r="A204" s="6">
        <v>202</v>
      </c>
      <c r="B204" s="81"/>
      <c r="C204" s="82"/>
      <c r="D204" s="82"/>
      <c r="E204" s="69"/>
      <c r="F204" s="69"/>
      <c r="G204" s="69"/>
      <c r="H204" s="69"/>
    </row>
    <row r="205" spans="1:8" ht="56.25" customHeight="1">
      <c r="A205" s="6">
        <v>203</v>
      </c>
      <c r="B205" s="81"/>
      <c r="C205" s="82"/>
      <c r="D205" s="82"/>
      <c r="E205" s="69"/>
      <c r="F205" s="69"/>
      <c r="G205" s="69"/>
      <c r="H205" s="69"/>
    </row>
    <row r="206" spans="1:8" ht="56.25" customHeight="1">
      <c r="A206" s="6">
        <v>204</v>
      </c>
      <c r="B206" s="81"/>
      <c r="C206" s="82"/>
      <c r="D206" s="82"/>
      <c r="E206" s="69"/>
      <c r="F206" s="69"/>
      <c r="G206" s="69"/>
      <c r="H206" s="69"/>
    </row>
    <row r="207" spans="1:8" ht="56.25" customHeight="1">
      <c r="A207" s="6">
        <v>205</v>
      </c>
      <c r="B207" s="81"/>
      <c r="C207" s="82"/>
      <c r="D207" s="82"/>
      <c r="E207" s="69"/>
      <c r="F207" s="69"/>
      <c r="G207" s="69"/>
      <c r="H207" s="69"/>
    </row>
    <row r="208" spans="1:8" ht="56.25" customHeight="1">
      <c r="A208" s="6">
        <v>206</v>
      </c>
      <c r="B208" s="81"/>
      <c r="C208" s="82"/>
      <c r="D208" s="82"/>
      <c r="E208" s="69"/>
      <c r="F208" s="69"/>
      <c r="G208" s="69"/>
      <c r="H208" s="69"/>
    </row>
    <row r="209" spans="1:8" ht="56.25" customHeight="1">
      <c r="A209" s="6">
        <v>207</v>
      </c>
      <c r="B209" s="81"/>
      <c r="C209" s="82"/>
      <c r="D209" s="82"/>
      <c r="E209" s="69"/>
      <c r="F209" s="69"/>
      <c r="G209" s="69"/>
      <c r="H209" s="69"/>
    </row>
    <row r="210" spans="1:8" ht="56.25" customHeight="1">
      <c r="A210" s="6">
        <v>208</v>
      </c>
      <c r="B210" s="81"/>
      <c r="C210" s="82"/>
      <c r="D210" s="82"/>
      <c r="E210" s="69"/>
      <c r="F210" s="69"/>
      <c r="G210" s="69"/>
      <c r="H210" s="69"/>
    </row>
    <row r="211" spans="1:8" ht="56.25" customHeight="1">
      <c r="A211" s="6">
        <v>209</v>
      </c>
      <c r="B211" s="81"/>
      <c r="C211" s="82"/>
      <c r="D211" s="82"/>
      <c r="E211" s="69"/>
      <c r="F211" s="69"/>
      <c r="G211" s="69"/>
      <c r="H211" s="69"/>
    </row>
    <row r="212" spans="1:8" ht="56.25" customHeight="1">
      <c r="A212" s="6">
        <v>210</v>
      </c>
      <c r="B212" s="81"/>
      <c r="C212" s="82"/>
      <c r="D212" s="82"/>
      <c r="E212" s="69"/>
      <c r="F212" s="69"/>
      <c r="G212" s="69"/>
      <c r="H212" s="69"/>
    </row>
    <row r="213" spans="1:8" ht="56.25" customHeight="1">
      <c r="A213" s="6">
        <v>211</v>
      </c>
      <c r="B213" s="81"/>
      <c r="C213" s="82"/>
      <c r="D213" s="82"/>
      <c r="E213" s="69"/>
      <c r="F213" s="69"/>
      <c r="G213" s="69"/>
      <c r="H213" s="69"/>
    </row>
    <row r="214" spans="1:8" ht="56.25" customHeight="1">
      <c r="A214" s="6">
        <v>212</v>
      </c>
      <c r="B214" s="81"/>
      <c r="C214" s="82"/>
      <c r="D214" s="82"/>
      <c r="E214" s="69"/>
      <c r="F214" s="69"/>
      <c r="G214" s="69"/>
      <c r="H214" s="69"/>
    </row>
    <row r="215" spans="1:8" ht="56.25" customHeight="1">
      <c r="A215" s="6">
        <v>213</v>
      </c>
      <c r="B215" s="81"/>
      <c r="C215" s="82"/>
      <c r="D215" s="82"/>
      <c r="E215" s="69"/>
      <c r="F215" s="69"/>
      <c r="G215" s="69"/>
      <c r="H215" s="69"/>
    </row>
    <row r="216" spans="1:8" ht="56.25" customHeight="1">
      <c r="A216" s="6">
        <v>214</v>
      </c>
      <c r="B216" s="81"/>
      <c r="C216" s="82"/>
      <c r="D216" s="82"/>
      <c r="E216" s="69"/>
      <c r="F216" s="69"/>
      <c r="G216" s="69"/>
      <c r="H216" s="69"/>
    </row>
    <row r="217" spans="1:8" ht="56.25" customHeight="1">
      <c r="A217" s="6">
        <v>215</v>
      </c>
      <c r="B217" s="81"/>
      <c r="C217" s="82"/>
      <c r="D217" s="82"/>
      <c r="E217" s="69"/>
      <c r="F217" s="69"/>
      <c r="G217" s="69"/>
      <c r="H217" s="69"/>
    </row>
    <row r="218" spans="1:8" ht="56.25" customHeight="1">
      <c r="A218" s="6">
        <v>216</v>
      </c>
      <c r="B218" s="81"/>
      <c r="C218" s="82"/>
      <c r="D218" s="82"/>
      <c r="E218" s="69"/>
      <c r="F218" s="69"/>
      <c r="G218" s="69"/>
      <c r="H218" s="69"/>
    </row>
    <row r="219" spans="1:8" ht="56.25" customHeight="1">
      <c r="A219" s="6">
        <v>217</v>
      </c>
      <c r="B219" s="81"/>
      <c r="C219" s="82"/>
      <c r="D219" s="82"/>
      <c r="E219" s="69"/>
      <c r="F219" s="69"/>
      <c r="G219" s="69"/>
      <c r="H219" s="69"/>
    </row>
    <row r="220" spans="1:8" ht="56.25" customHeight="1">
      <c r="A220" s="6">
        <v>218</v>
      </c>
      <c r="B220" s="81"/>
      <c r="C220" s="82"/>
      <c r="D220" s="82"/>
      <c r="E220" s="69"/>
      <c r="F220" s="69"/>
      <c r="G220" s="69"/>
      <c r="H220" s="69"/>
    </row>
    <row r="221" spans="1:8" ht="56.25" customHeight="1">
      <c r="A221" s="6">
        <v>219</v>
      </c>
      <c r="B221" s="81"/>
      <c r="C221" s="82"/>
      <c r="D221" s="82"/>
      <c r="E221" s="69"/>
      <c r="F221" s="69"/>
      <c r="G221" s="69"/>
      <c r="H221" s="69"/>
    </row>
    <row r="222" spans="1:8" ht="56.25" customHeight="1">
      <c r="A222" s="6">
        <v>220</v>
      </c>
      <c r="B222" s="81"/>
      <c r="C222" s="82"/>
      <c r="D222" s="82"/>
      <c r="E222" s="69"/>
      <c r="F222" s="69"/>
      <c r="G222" s="69"/>
      <c r="H222" s="69"/>
    </row>
    <row r="223" spans="1:8" ht="56.25" customHeight="1">
      <c r="A223" s="6">
        <v>221</v>
      </c>
      <c r="B223" s="81"/>
      <c r="C223" s="82"/>
      <c r="D223" s="82"/>
      <c r="E223" s="69"/>
      <c r="F223" s="69"/>
      <c r="G223" s="69"/>
      <c r="H223" s="69"/>
    </row>
    <row r="224" spans="1:8" ht="56.25" customHeight="1">
      <c r="A224" s="6">
        <v>222</v>
      </c>
      <c r="B224" s="81"/>
      <c r="C224" s="82"/>
      <c r="D224" s="82"/>
      <c r="E224" s="69"/>
      <c r="F224" s="69"/>
      <c r="G224" s="69"/>
      <c r="H224" s="69"/>
    </row>
    <row r="225" spans="1:8" ht="56.25" customHeight="1">
      <c r="A225" s="6">
        <v>223</v>
      </c>
      <c r="B225" s="81"/>
      <c r="C225" s="82"/>
      <c r="D225" s="82"/>
      <c r="E225" s="69"/>
      <c r="F225" s="69"/>
      <c r="G225" s="69"/>
      <c r="H225" s="69"/>
    </row>
    <row r="226" spans="1:8" ht="56.25" customHeight="1">
      <c r="A226" s="6">
        <v>224</v>
      </c>
      <c r="B226" s="81"/>
      <c r="C226" s="82"/>
      <c r="D226" s="82"/>
      <c r="E226" s="69"/>
      <c r="F226" s="69"/>
      <c r="G226" s="69"/>
      <c r="H226" s="69"/>
    </row>
    <row r="227" spans="1:8" ht="56.25" customHeight="1">
      <c r="A227" s="6">
        <v>225</v>
      </c>
      <c r="B227" s="81"/>
      <c r="C227" s="82"/>
      <c r="D227" s="82"/>
      <c r="E227" s="69"/>
      <c r="F227" s="69"/>
      <c r="G227" s="69"/>
      <c r="H227" s="69"/>
    </row>
    <row r="228" spans="1:8" ht="56.25" customHeight="1">
      <c r="A228" s="6">
        <v>226</v>
      </c>
      <c r="B228" s="81"/>
      <c r="C228" s="82"/>
      <c r="D228" s="82"/>
      <c r="E228" s="69"/>
      <c r="F228" s="69"/>
      <c r="G228" s="69"/>
      <c r="H228" s="69"/>
    </row>
    <row r="229" spans="1:8" ht="56.25" customHeight="1">
      <c r="A229" s="6">
        <v>227</v>
      </c>
      <c r="B229" s="81"/>
      <c r="C229" s="82"/>
      <c r="D229" s="82"/>
      <c r="E229" s="69"/>
      <c r="F229" s="69"/>
      <c r="G229" s="69"/>
      <c r="H229" s="69"/>
    </row>
    <row r="230" spans="1:8" ht="56.25" customHeight="1">
      <c r="A230" s="6">
        <v>228</v>
      </c>
      <c r="B230" s="81"/>
      <c r="C230" s="82"/>
      <c r="D230" s="82"/>
      <c r="E230" s="69"/>
      <c r="F230" s="69"/>
      <c r="G230" s="69"/>
      <c r="H230" s="69"/>
    </row>
    <row r="231" spans="1:8" ht="56.25" customHeight="1">
      <c r="A231" s="6">
        <v>229</v>
      </c>
      <c r="B231" s="81"/>
      <c r="C231" s="82"/>
      <c r="D231" s="82"/>
      <c r="E231" s="69"/>
      <c r="F231" s="69"/>
      <c r="G231" s="69"/>
      <c r="H231" s="69"/>
    </row>
    <row r="232" spans="1:8" ht="56.25" customHeight="1">
      <c r="A232" s="6">
        <v>230</v>
      </c>
      <c r="B232" s="81"/>
      <c r="C232" s="82"/>
      <c r="D232" s="82"/>
      <c r="E232" s="69"/>
      <c r="F232" s="69"/>
      <c r="G232" s="69"/>
      <c r="H232" s="69"/>
    </row>
    <row r="233" spans="1:8" ht="56.25" customHeight="1">
      <c r="A233" s="6">
        <v>231</v>
      </c>
      <c r="B233" s="81"/>
      <c r="C233" s="82"/>
      <c r="D233" s="82"/>
      <c r="E233" s="69"/>
      <c r="F233" s="69"/>
      <c r="G233" s="69"/>
      <c r="H233" s="69"/>
    </row>
    <row r="234" spans="1:8" ht="56.25" customHeight="1">
      <c r="A234" s="6">
        <v>232</v>
      </c>
      <c r="B234" s="81"/>
      <c r="C234" s="82"/>
      <c r="D234" s="82"/>
      <c r="E234" s="69"/>
      <c r="F234" s="69"/>
      <c r="G234" s="69"/>
      <c r="H234" s="69"/>
    </row>
    <row r="235" spans="1:8" ht="56.25" customHeight="1">
      <c r="A235" s="6">
        <v>233</v>
      </c>
      <c r="B235" s="81"/>
      <c r="C235" s="82"/>
      <c r="D235" s="82"/>
      <c r="E235" s="69"/>
      <c r="F235" s="69"/>
      <c r="G235" s="69"/>
      <c r="H235" s="69"/>
    </row>
    <row r="236" spans="1:8" ht="56.25" customHeight="1">
      <c r="A236" s="6">
        <v>234</v>
      </c>
      <c r="B236" s="81"/>
      <c r="C236" s="82"/>
      <c r="D236" s="82"/>
      <c r="E236" s="69"/>
      <c r="F236" s="69"/>
      <c r="G236" s="69"/>
      <c r="H236" s="69"/>
    </row>
    <row r="237" spans="1:8" ht="56.25" customHeight="1">
      <c r="A237" s="6">
        <v>235</v>
      </c>
      <c r="B237" s="81"/>
      <c r="C237" s="82"/>
      <c r="D237" s="82"/>
      <c r="E237" s="69"/>
      <c r="F237" s="69"/>
      <c r="G237" s="69"/>
      <c r="H237" s="69"/>
    </row>
    <row r="238" spans="1:8" ht="56.25" customHeight="1">
      <c r="A238" s="6">
        <v>236</v>
      </c>
      <c r="B238" s="81"/>
      <c r="C238" s="82"/>
      <c r="D238" s="82"/>
      <c r="E238" s="69"/>
      <c r="F238" s="69"/>
      <c r="G238" s="69"/>
      <c r="H238" s="69"/>
    </row>
    <row r="239" spans="1:8" ht="56.25" customHeight="1">
      <c r="A239" s="6">
        <v>237</v>
      </c>
      <c r="B239" s="81"/>
      <c r="C239" s="82"/>
      <c r="D239" s="82"/>
      <c r="E239" s="69"/>
      <c r="F239" s="69"/>
      <c r="G239" s="69"/>
      <c r="H239" s="69"/>
    </row>
    <row r="240" spans="1:8" ht="56.25" customHeight="1">
      <c r="A240" s="6">
        <v>238</v>
      </c>
      <c r="B240" s="81"/>
      <c r="C240" s="82"/>
      <c r="D240" s="82"/>
      <c r="E240" s="69"/>
      <c r="F240" s="69"/>
      <c r="G240" s="69"/>
      <c r="H240" s="69"/>
    </row>
    <row r="241" spans="1:8" ht="56.25" customHeight="1">
      <c r="A241" s="6">
        <v>239</v>
      </c>
      <c r="B241" s="81"/>
      <c r="C241" s="82"/>
      <c r="D241" s="82"/>
      <c r="E241" s="69"/>
      <c r="F241" s="69"/>
      <c r="G241" s="69"/>
      <c r="H241" s="69"/>
    </row>
    <row r="242" spans="1:8" ht="56.25" customHeight="1">
      <c r="A242" s="6">
        <v>240</v>
      </c>
      <c r="B242" s="81"/>
      <c r="C242" s="82"/>
      <c r="D242" s="82"/>
      <c r="E242" s="69"/>
      <c r="F242" s="69"/>
      <c r="G242" s="69"/>
      <c r="H242" s="69"/>
    </row>
    <row r="243" spans="1:8" ht="56.25" customHeight="1">
      <c r="A243" s="6">
        <v>241</v>
      </c>
      <c r="B243" s="81"/>
      <c r="C243" s="82"/>
      <c r="D243" s="82"/>
      <c r="E243" s="69"/>
      <c r="F243" s="69"/>
      <c r="G243" s="69"/>
      <c r="H243" s="69"/>
    </row>
    <row r="244" spans="1:8" ht="56.25" customHeight="1">
      <c r="A244" s="6">
        <v>242</v>
      </c>
      <c r="B244" s="81"/>
      <c r="C244" s="82"/>
      <c r="D244" s="82"/>
      <c r="E244" s="69"/>
      <c r="F244" s="69"/>
      <c r="G244" s="69"/>
      <c r="H244" s="69"/>
    </row>
    <row r="245" spans="1:8" ht="56.25" customHeight="1">
      <c r="A245" s="6">
        <v>243</v>
      </c>
      <c r="B245" s="81"/>
      <c r="C245" s="82"/>
      <c r="D245" s="82"/>
      <c r="E245" s="69"/>
      <c r="F245" s="69"/>
      <c r="G245" s="69"/>
      <c r="H245" s="69"/>
    </row>
    <row r="246" spans="1:8" ht="56.25" customHeight="1">
      <c r="A246" s="6">
        <v>244</v>
      </c>
      <c r="B246" s="81"/>
      <c r="C246" s="82"/>
      <c r="D246" s="82"/>
      <c r="E246" s="69"/>
      <c r="F246" s="69"/>
      <c r="G246" s="69"/>
      <c r="H246" s="69"/>
    </row>
    <row r="247" spans="1:8" ht="56.25" customHeight="1">
      <c r="A247" s="6">
        <v>245</v>
      </c>
      <c r="B247" s="81"/>
      <c r="C247" s="82"/>
      <c r="D247" s="82"/>
      <c r="E247" s="69"/>
      <c r="F247" s="69"/>
      <c r="G247" s="69"/>
      <c r="H247" s="69"/>
    </row>
    <row r="248" spans="1:8" ht="56.25" customHeight="1">
      <c r="A248" s="6">
        <v>246</v>
      </c>
      <c r="B248" s="81"/>
      <c r="C248" s="82"/>
      <c r="D248" s="82"/>
      <c r="E248" s="69"/>
      <c r="F248" s="69"/>
      <c r="G248" s="69"/>
      <c r="H248" s="69"/>
    </row>
    <row r="249" spans="1:8" ht="56.25" customHeight="1">
      <c r="A249" s="6">
        <v>247</v>
      </c>
      <c r="B249" s="81"/>
      <c r="C249" s="82"/>
      <c r="D249" s="82"/>
      <c r="E249" s="69"/>
      <c r="F249" s="69"/>
      <c r="G249" s="69"/>
      <c r="H249" s="69"/>
    </row>
    <row r="250" spans="1:8" ht="56.25" customHeight="1">
      <c r="A250" s="6">
        <v>248</v>
      </c>
      <c r="B250" s="81"/>
      <c r="C250" s="82"/>
      <c r="D250" s="82"/>
      <c r="E250" s="69"/>
      <c r="F250" s="69"/>
      <c r="G250" s="69"/>
      <c r="H250" s="69"/>
    </row>
    <row r="251" spans="1:8" ht="56.25" customHeight="1">
      <c r="A251" s="6">
        <v>249</v>
      </c>
      <c r="B251" s="81"/>
      <c r="C251" s="82"/>
      <c r="D251" s="82"/>
      <c r="E251" s="69"/>
      <c r="F251" s="69"/>
      <c r="G251" s="69"/>
      <c r="H251" s="69"/>
    </row>
    <row r="252" spans="1:8" ht="56.25" customHeight="1">
      <c r="A252" s="6">
        <v>250</v>
      </c>
      <c r="B252" s="81"/>
      <c r="C252" s="82"/>
      <c r="D252" s="82"/>
      <c r="E252" s="69"/>
      <c r="F252" s="69"/>
      <c r="G252" s="69"/>
      <c r="H252" s="69"/>
    </row>
    <row r="253" spans="1:8" ht="56.25" customHeight="1">
      <c r="A253" s="6">
        <v>251</v>
      </c>
      <c r="B253" s="81"/>
      <c r="C253" s="82"/>
      <c r="D253" s="82"/>
      <c r="E253" s="69"/>
      <c r="F253" s="69"/>
      <c r="G253" s="69"/>
      <c r="H253" s="69"/>
    </row>
    <row r="254" spans="1:8" ht="56.25" customHeight="1">
      <c r="A254" s="6">
        <v>252</v>
      </c>
      <c r="B254" s="81"/>
      <c r="C254" s="82"/>
      <c r="D254" s="82"/>
      <c r="E254" s="69"/>
      <c r="F254" s="69"/>
      <c r="G254" s="69"/>
      <c r="H254" s="69"/>
    </row>
    <row r="255" spans="1:8" ht="56.25" customHeight="1">
      <c r="A255" s="6">
        <v>253</v>
      </c>
      <c r="B255" s="81"/>
      <c r="C255" s="82"/>
      <c r="D255" s="82"/>
      <c r="E255" s="69"/>
      <c r="F255" s="69"/>
      <c r="G255" s="69"/>
      <c r="H255" s="69"/>
    </row>
    <row r="256" spans="1:8" ht="56.25" customHeight="1">
      <c r="A256" s="6">
        <v>254</v>
      </c>
      <c r="B256" s="81"/>
      <c r="C256" s="82"/>
      <c r="D256" s="82"/>
      <c r="E256" s="69"/>
      <c r="F256" s="69"/>
      <c r="G256" s="69"/>
      <c r="H256" s="69"/>
    </row>
    <row r="257" spans="1:8" ht="56.25" customHeight="1">
      <c r="A257" s="6">
        <v>255</v>
      </c>
      <c r="B257" s="81"/>
      <c r="C257" s="82"/>
      <c r="D257" s="82"/>
      <c r="E257" s="69"/>
      <c r="F257" s="69"/>
      <c r="G257" s="69"/>
      <c r="H257" s="69"/>
    </row>
    <row r="258" spans="1:8" ht="56.25" customHeight="1">
      <c r="A258" s="6">
        <v>256</v>
      </c>
      <c r="B258" s="81"/>
      <c r="C258" s="82"/>
      <c r="D258" s="82"/>
      <c r="E258" s="69"/>
      <c r="F258" s="69"/>
      <c r="G258" s="69"/>
      <c r="H258" s="69"/>
    </row>
    <row r="259" spans="1:8" ht="56.25" customHeight="1">
      <c r="A259" s="6">
        <v>257</v>
      </c>
      <c r="B259" s="81"/>
      <c r="C259" s="82"/>
      <c r="D259" s="82"/>
      <c r="E259" s="69"/>
      <c r="F259" s="69"/>
      <c r="G259" s="69"/>
      <c r="H259" s="69"/>
    </row>
    <row r="260" spans="1:8" ht="56.25" customHeight="1">
      <c r="A260" s="6">
        <v>258</v>
      </c>
      <c r="B260" s="81"/>
      <c r="C260" s="82"/>
      <c r="D260" s="82"/>
      <c r="E260" s="69"/>
      <c r="F260" s="69"/>
      <c r="G260" s="69"/>
      <c r="H260" s="69"/>
    </row>
    <row r="261" spans="1:8" ht="56.25" customHeight="1">
      <c r="A261" s="6">
        <v>259</v>
      </c>
      <c r="B261" s="81"/>
      <c r="C261" s="82"/>
      <c r="D261" s="82"/>
      <c r="E261" s="69"/>
      <c r="F261" s="69"/>
      <c r="G261" s="69"/>
      <c r="H261" s="69"/>
    </row>
    <row r="262" spans="1:8" ht="56.25" customHeight="1">
      <c r="A262" s="6">
        <v>260</v>
      </c>
      <c r="B262" s="81"/>
      <c r="C262" s="82"/>
      <c r="D262" s="82"/>
      <c r="E262" s="69"/>
      <c r="F262" s="69"/>
      <c r="G262" s="69"/>
      <c r="H262" s="69"/>
    </row>
    <row r="263" spans="1:8" ht="56.25" customHeight="1">
      <c r="A263" s="6">
        <v>261</v>
      </c>
      <c r="B263" s="81"/>
      <c r="C263" s="82"/>
      <c r="D263" s="82"/>
      <c r="E263" s="69"/>
      <c r="F263" s="69"/>
      <c r="G263" s="69"/>
      <c r="H263" s="69"/>
    </row>
    <row r="264" spans="1:8" ht="56.25" customHeight="1">
      <c r="A264" s="6">
        <v>262</v>
      </c>
      <c r="B264" s="81"/>
      <c r="C264" s="82"/>
      <c r="D264" s="82"/>
      <c r="E264" s="69"/>
      <c r="F264" s="69"/>
      <c r="G264" s="69"/>
      <c r="H264" s="69"/>
    </row>
    <row r="265" spans="1:8" ht="56.25" customHeight="1">
      <c r="A265" s="6">
        <v>263</v>
      </c>
      <c r="B265" s="81"/>
      <c r="C265" s="82"/>
      <c r="D265" s="82"/>
      <c r="E265" s="69"/>
      <c r="F265" s="69"/>
      <c r="G265" s="69"/>
      <c r="H265" s="69"/>
    </row>
    <row r="266" spans="1:8" ht="56.25" customHeight="1">
      <c r="A266" s="6">
        <v>264</v>
      </c>
      <c r="B266" s="81"/>
      <c r="C266" s="82"/>
      <c r="D266" s="82"/>
      <c r="E266" s="69"/>
      <c r="F266" s="69"/>
      <c r="G266" s="69"/>
      <c r="H266" s="69"/>
    </row>
    <row r="267" spans="1:8" ht="56.25" customHeight="1">
      <c r="A267" s="6">
        <v>265</v>
      </c>
      <c r="B267" s="81"/>
      <c r="C267" s="82"/>
      <c r="D267" s="82"/>
      <c r="E267" s="69"/>
      <c r="F267" s="69"/>
      <c r="G267" s="69"/>
      <c r="H267" s="69"/>
    </row>
    <row r="268" spans="1:8" ht="56.25" customHeight="1">
      <c r="A268" s="6">
        <v>266</v>
      </c>
      <c r="B268" s="81"/>
      <c r="C268" s="82"/>
      <c r="D268" s="82"/>
      <c r="E268" s="69"/>
      <c r="F268" s="69"/>
      <c r="G268" s="69"/>
      <c r="H268" s="69"/>
    </row>
    <row r="269" spans="1:8" ht="56.25" customHeight="1">
      <c r="A269" s="6">
        <v>267</v>
      </c>
      <c r="B269" s="81"/>
      <c r="C269" s="82"/>
      <c r="D269" s="82"/>
      <c r="E269" s="69"/>
      <c r="F269" s="69"/>
      <c r="G269" s="69"/>
      <c r="H269" s="69"/>
    </row>
    <row r="270" spans="1:8" ht="56.25" customHeight="1">
      <c r="A270" s="6">
        <v>268</v>
      </c>
      <c r="B270" s="81"/>
      <c r="C270" s="82"/>
      <c r="D270" s="82"/>
      <c r="E270" s="69"/>
      <c r="F270" s="69"/>
      <c r="G270" s="69"/>
      <c r="H270" s="69"/>
    </row>
    <row r="271" spans="1:8" ht="56.25" customHeight="1">
      <c r="A271" s="6">
        <v>269</v>
      </c>
      <c r="B271" s="81"/>
      <c r="C271" s="82"/>
      <c r="D271" s="82"/>
      <c r="E271" s="69"/>
      <c r="F271" s="69"/>
      <c r="G271" s="69"/>
      <c r="H271" s="69"/>
    </row>
    <row r="272" spans="1:8" ht="56.25" customHeight="1">
      <c r="A272" s="6">
        <v>270</v>
      </c>
      <c r="B272" s="81"/>
      <c r="C272" s="82"/>
      <c r="D272" s="82"/>
      <c r="E272" s="69"/>
      <c r="F272" s="69"/>
      <c r="G272" s="69"/>
      <c r="H272" s="69"/>
    </row>
    <row r="273" spans="1:8" ht="56.25" customHeight="1">
      <c r="A273" s="6">
        <v>271</v>
      </c>
      <c r="B273" s="81"/>
      <c r="C273" s="82"/>
      <c r="D273" s="82"/>
      <c r="E273" s="69"/>
      <c r="F273" s="69"/>
      <c r="G273" s="69"/>
      <c r="H273" s="69"/>
    </row>
    <row r="274" spans="1:8" ht="56.25" customHeight="1">
      <c r="A274" s="6">
        <v>272</v>
      </c>
      <c r="B274" s="81"/>
      <c r="C274" s="82"/>
      <c r="D274" s="82"/>
      <c r="E274" s="69"/>
      <c r="F274" s="69"/>
      <c r="G274" s="69"/>
      <c r="H274" s="69"/>
    </row>
    <row r="275" spans="1:8" ht="56.25" customHeight="1">
      <c r="A275" s="6">
        <v>273</v>
      </c>
      <c r="B275" s="81"/>
      <c r="C275" s="82"/>
      <c r="D275" s="82"/>
      <c r="E275" s="69"/>
      <c r="F275" s="69"/>
      <c r="G275" s="69"/>
      <c r="H275" s="69"/>
    </row>
    <row r="276" spans="1:8" ht="56.25" customHeight="1">
      <c r="A276" s="6">
        <v>274</v>
      </c>
      <c r="B276" s="81"/>
      <c r="C276" s="82"/>
      <c r="D276" s="82"/>
      <c r="E276" s="69"/>
      <c r="F276" s="69"/>
      <c r="G276" s="69"/>
      <c r="H276" s="69"/>
    </row>
    <row r="277" spans="1:8" ht="56.25" customHeight="1">
      <c r="A277" s="6">
        <v>275</v>
      </c>
      <c r="B277" s="81"/>
      <c r="C277" s="82"/>
      <c r="D277" s="82"/>
      <c r="E277" s="69"/>
      <c r="F277" s="69"/>
      <c r="G277" s="69"/>
      <c r="H277" s="69"/>
    </row>
    <row r="278" spans="1:8" ht="56.25" customHeight="1">
      <c r="A278" s="6">
        <v>276</v>
      </c>
      <c r="B278" s="81"/>
      <c r="C278" s="82"/>
      <c r="D278" s="82"/>
      <c r="E278" s="69"/>
      <c r="F278" s="69"/>
      <c r="G278" s="69"/>
      <c r="H278" s="69"/>
    </row>
    <row r="279" spans="1:8" ht="56.25" customHeight="1">
      <c r="A279" s="6">
        <v>277</v>
      </c>
      <c r="B279" s="81"/>
      <c r="C279" s="82"/>
      <c r="D279" s="82"/>
      <c r="E279" s="69"/>
      <c r="F279" s="69"/>
      <c r="G279" s="69"/>
      <c r="H279" s="69"/>
    </row>
    <row r="280" spans="1:8" ht="56.25" customHeight="1">
      <c r="A280" s="6">
        <v>278</v>
      </c>
      <c r="B280" s="81"/>
      <c r="C280" s="82"/>
      <c r="D280" s="82"/>
      <c r="E280" s="69"/>
      <c r="F280" s="69"/>
      <c r="G280" s="69"/>
      <c r="H280" s="69"/>
    </row>
    <row r="281" spans="1:8" ht="56.25" customHeight="1">
      <c r="A281" s="6">
        <v>279</v>
      </c>
      <c r="B281" s="81"/>
      <c r="C281" s="82"/>
      <c r="D281" s="82"/>
      <c r="E281" s="69"/>
      <c r="F281" s="69"/>
      <c r="G281" s="69"/>
      <c r="H281" s="69"/>
    </row>
    <row r="282" spans="1:8" ht="56.25" customHeight="1">
      <c r="A282" s="6">
        <v>280</v>
      </c>
      <c r="B282" s="81"/>
      <c r="C282" s="82"/>
      <c r="D282" s="82"/>
      <c r="E282" s="69"/>
      <c r="F282" s="69"/>
      <c r="G282" s="69"/>
      <c r="H282" s="69"/>
    </row>
    <row r="283" spans="1:8" ht="56.25" customHeight="1">
      <c r="A283" s="6">
        <v>281</v>
      </c>
      <c r="B283" s="81"/>
      <c r="C283" s="82"/>
      <c r="D283" s="82"/>
      <c r="E283" s="69"/>
      <c r="F283" s="69"/>
      <c r="G283" s="69"/>
      <c r="H283" s="69"/>
    </row>
    <row r="284" spans="1:8" ht="56.25" customHeight="1">
      <c r="A284" s="6">
        <v>282</v>
      </c>
      <c r="B284" s="81"/>
      <c r="C284" s="82"/>
      <c r="D284" s="82"/>
      <c r="E284" s="69"/>
      <c r="F284" s="69"/>
      <c r="G284" s="69"/>
      <c r="H284" s="69"/>
    </row>
    <row r="285" spans="1:8" ht="56.25" customHeight="1">
      <c r="A285" s="6">
        <v>283</v>
      </c>
      <c r="B285" s="81"/>
      <c r="C285" s="82"/>
      <c r="D285" s="82"/>
      <c r="E285" s="69"/>
      <c r="F285" s="69"/>
      <c r="G285" s="69"/>
      <c r="H285" s="69"/>
    </row>
    <row r="286" spans="1:8" ht="56.25" customHeight="1">
      <c r="A286" s="6">
        <v>284</v>
      </c>
      <c r="B286" s="81"/>
      <c r="C286" s="82"/>
      <c r="D286" s="82"/>
      <c r="E286" s="69"/>
      <c r="F286" s="69"/>
      <c r="G286" s="69"/>
      <c r="H286" s="69"/>
    </row>
    <row r="287" spans="1:8" ht="56.25" customHeight="1">
      <c r="A287" s="6">
        <v>285</v>
      </c>
      <c r="B287" s="81"/>
      <c r="C287" s="82"/>
      <c r="D287" s="82"/>
      <c r="E287" s="69"/>
      <c r="F287" s="69"/>
      <c r="G287" s="69"/>
      <c r="H287" s="69"/>
    </row>
    <row r="288" spans="1:8" ht="56.25" customHeight="1">
      <c r="A288" s="6">
        <v>286</v>
      </c>
      <c r="B288" s="81"/>
      <c r="C288" s="82"/>
      <c r="D288" s="82"/>
      <c r="E288" s="69"/>
      <c r="F288" s="69"/>
      <c r="G288" s="69"/>
      <c r="H288" s="69"/>
    </row>
    <row r="289" spans="1:8" ht="56.25" customHeight="1">
      <c r="A289" s="6">
        <v>287</v>
      </c>
      <c r="B289" s="81"/>
      <c r="C289" s="82"/>
      <c r="D289" s="82"/>
      <c r="E289" s="69"/>
      <c r="F289" s="69"/>
      <c r="G289" s="69"/>
      <c r="H289" s="69"/>
    </row>
    <row r="290" spans="1:8" ht="56.25" customHeight="1">
      <c r="A290" s="6">
        <v>288</v>
      </c>
      <c r="B290" s="81"/>
      <c r="C290" s="82"/>
      <c r="D290" s="82"/>
      <c r="E290" s="69"/>
      <c r="F290" s="69"/>
      <c r="G290" s="69"/>
      <c r="H290" s="69"/>
    </row>
    <row r="291" spans="1:8" ht="56.25" customHeight="1">
      <c r="A291" s="6">
        <v>289</v>
      </c>
      <c r="B291" s="81"/>
      <c r="C291" s="82"/>
      <c r="D291" s="82"/>
      <c r="E291" s="69"/>
      <c r="F291" s="69"/>
      <c r="G291" s="69"/>
      <c r="H291" s="69"/>
    </row>
    <row r="292" spans="1:8" ht="56.25" customHeight="1">
      <c r="A292" s="6">
        <v>290</v>
      </c>
      <c r="B292" s="81"/>
      <c r="C292" s="82"/>
      <c r="D292" s="82"/>
      <c r="E292" s="69"/>
      <c r="F292" s="69"/>
      <c r="G292" s="69"/>
      <c r="H292" s="69"/>
    </row>
    <row r="293" spans="1:8" ht="56.25" customHeight="1">
      <c r="A293" s="6">
        <v>291</v>
      </c>
      <c r="B293" s="81"/>
      <c r="C293" s="82"/>
      <c r="D293" s="82"/>
      <c r="E293" s="69"/>
      <c r="F293" s="69"/>
      <c r="G293" s="69"/>
      <c r="H293" s="69"/>
    </row>
    <row r="294" spans="1:8" ht="56.25" customHeight="1">
      <c r="A294" s="6">
        <v>292</v>
      </c>
      <c r="B294" s="81"/>
      <c r="C294" s="82"/>
      <c r="D294" s="82"/>
      <c r="E294" s="69"/>
      <c r="F294" s="69"/>
      <c r="G294" s="69"/>
      <c r="H294" s="69"/>
    </row>
    <row r="295" spans="1:8" ht="56.25" customHeight="1">
      <c r="A295" s="6">
        <v>293</v>
      </c>
      <c r="B295" s="81"/>
      <c r="C295" s="82"/>
      <c r="D295" s="82"/>
      <c r="E295" s="69"/>
      <c r="F295" s="69"/>
      <c r="G295" s="69"/>
      <c r="H295" s="69"/>
    </row>
    <row r="296" spans="1:8" ht="56.25" customHeight="1">
      <c r="A296" s="6">
        <v>294</v>
      </c>
      <c r="B296" s="81"/>
      <c r="C296" s="82"/>
      <c r="D296" s="82"/>
      <c r="E296" s="69"/>
      <c r="F296" s="69"/>
      <c r="G296" s="69"/>
      <c r="H296" s="69"/>
    </row>
    <row r="297" spans="1:8" ht="56.25" customHeight="1">
      <c r="A297" s="6">
        <v>295</v>
      </c>
      <c r="B297" s="81"/>
      <c r="C297" s="82"/>
      <c r="D297" s="82"/>
      <c r="E297" s="69"/>
      <c r="F297" s="69"/>
      <c r="G297" s="69"/>
      <c r="H297" s="69"/>
    </row>
    <row r="298" spans="1:8" ht="56.25" customHeight="1">
      <c r="A298" s="6">
        <v>296</v>
      </c>
      <c r="B298" s="81"/>
      <c r="C298" s="82"/>
      <c r="D298" s="82"/>
      <c r="E298" s="69"/>
      <c r="F298" s="69"/>
      <c r="G298" s="69"/>
      <c r="H298" s="69"/>
    </row>
    <row r="299" spans="1:8" ht="56.25" customHeight="1">
      <c r="A299" s="6">
        <v>297</v>
      </c>
      <c r="B299" s="81"/>
      <c r="C299" s="82"/>
      <c r="D299" s="82"/>
      <c r="E299" s="69"/>
      <c r="F299" s="69"/>
      <c r="G299" s="69"/>
      <c r="H299" s="69"/>
    </row>
    <row r="300" spans="1:8" ht="56.25" customHeight="1">
      <c r="A300" s="6">
        <v>298</v>
      </c>
      <c r="B300" s="81"/>
      <c r="C300" s="82"/>
      <c r="D300" s="82"/>
      <c r="E300" s="69"/>
      <c r="F300" s="69"/>
      <c r="G300" s="69"/>
      <c r="H300" s="69"/>
    </row>
    <row r="301" spans="1:8" ht="56.25" customHeight="1">
      <c r="A301" s="6">
        <v>299</v>
      </c>
      <c r="B301" s="81"/>
      <c r="C301" s="82"/>
      <c r="D301" s="82"/>
      <c r="E301" s="69"/>
      <c r="F301" s="69"/>
      <c r="G301" s="69"/>
      <c r="H301" s="69"/>
    </row>
    <row r="302" spans="1:8" ht="56.25" customHeight="1">
      <c r="A302" s="6">
        <v>300</v>
      </c>
      <c r="B302" s="81"/>
      <c r="C302" s="82"/>
      <c r="D302" s="82"/>
      <c r="E302" s="69"/>
      <c r="F302" s="69"/>
      <c r="G302" s="69"/>
      <c r="H302" s="69"/>
    </row>
  </sheetData>
  <phoneticPr fontId="2"/>
  <hyperlinks>
    <hyperlink ref="I1" location="INDEX!A1" display="INDEX" xr:uid="{8B37C433-D686-4FC8-840E-3DF089A92398}"/>
  </hyperlinks>
  <printOptions horizontalCentered="1" verticalCentered="1"/>
  <pageMargins left="0.23622047244094491" right="0.23622047244094491" top="0.56999999999999995" bottom="0.2" header="0.2" footer="0.2"/>
  <pageSetup paperSize="9" scale="86" fitToHeight="0" orientation="landscape" r:id="rId1"/>
  <headerFooter>
    <oddHeader>&amp;L&amp;"Meiryo UI,標準"&amp;16（様式４－６）　和文総説その他</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DBA3FAE-38B5-444D-BA8A-DFF4C9938516}">
          <x14:formula1>
            <xm:f>PDL!$A$2:$A$5</xm:f>
          </x14:formula1>
          <xm:sqref>G3:G302</xm:sqref>
        </x14:dataValidation>
        <x14:dataValidation type="list" allowBlank="1" showInputMessage="1" showErrorMessage="1" xr:uid="{73CF47F8-A828-4E93-AFBB-211D3FE84FE0}">
          <x14:formula1>
            <xm:f>PDL!$C$2:$C$4</xm:f>
          </x14:formula1>
          <xm:sqref>H3:H302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0407-855D-4F08-BC4A-F22533610892}">
  <dimension ref="A1:AO48"/>
  <sheetViews>
    <sheetView view="pageBreakPreview" zoomScale="70" zoomScaleNormal="40" zoomScaleSheetLayoutView="70" zoomScalePageLayoutView="70" workbookViewId="0">
      <pane xSplit="9" ySplit="2" topLeftCell="J3" activePane="bottomRight" state="frozen"/>
      <selection activeCell="G21" sqref="G21"/>
      <selection pane="topRight" activeCell="G21" sqref="G21"/>
      <selection pane="bottomLeft" activeCell="G21" sqref="G21"/>
      <selection pane="bottomRight" activeCell="N13" sqref="N13"/>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59</v>
      </c>
      <c r="C2" s="28" t="s">
        <v>60</v>
      </c>
      <c r="D2" s="28" t="s">
        <v>51</v>
      </c>
      <c r="E2" s="28" t="s">
        <v>61</v>
      </c>
      <c r="F2" s="28" t="s">
        <v>52</v>
      </c>
      <c r="G2" s="28" t="s">
        <v>62</v>
      </c>
      <c r="H2" s="28" t="s">
        <v>53</v>
      </c>
      <c r="I2" s="28" t="s">
        <v>63</v>
      </c>
      <c r="J2" s="31" t="s">
        <v>2</v>
      </c>
      <c r="K2" s="31" t="s">
        <v>40</v>
      </c>
      <c r="L2" s="31" t="s">
        <v>46</v>
      </c>
      <c r="M2" s="31" t="s">
        <v>68</v>
      </c>
      <c r="N2" s="32" t="s">
        <v>38</v>
      </c>
      <c r="O2" s="32" t="s">
        <v>54</v>
      </c>
      <c r="P2" s="32" t="s">
        <v>47</v>
      </c>
      <c r="Q2" s="39" t="s">
        <v>69</v>
      </c>
      <c r="R2" s="33" t="s">
        <v>39</v>
      </c>
      <c r="S2" s="33" t="s">
        <v>55</v>
      </c>
      <c r="T2" s="33" t="s">
        <v>48</v>
      </c>
      <c r="U2" s="38" t="s">
        <v>70</v>
      </c>
      <c r="V2" s="34" t="s">
        <v>41</v>
      </c>
      <c r="W2" s="34" t="s">
        <v>56</v>
      </c>
      <c r="X2" s="34" t="s">
        <v>49</v>
      </c>
      <c r="Y2" s="37" t="s">
        <v>71</v>
      </c>
      <c r="Z2" s="31" t="s">
        <v>27</v>
      </c>
      <c r="AA2" s="31" t="s">
        <v>42</v>
      </c>
      <c r="AB2" s="31" t="s">
        <v>50</v>
      </c>
      <c r="AC2" s="31" t="s">
        <v>72</v>
      </c>
      <c r="AD2" s="32" t="s">
        <v>43</v>
      </c>
      <c r="AE2" s="32" t="s">
        <v>57</v>
      </c>
      <c r="AF2" s="32" t="s">
        <v>58</v>
      </c>
      <c r="AG2" s="39" t="s">
        <v>73</v>
      </c>
      <c r="AH2" s="33" t="s">
        <v>44</v>
      </c>
      <c r="AI2" s="33" t="s">
        <v>64</v>
      </c>
      <c r="AJ2" s="33" t="s">
        <v>65</v>
      </c>
      <c r="AK2" s="38" t="s">
        <v>74</v>
      </c>
      <c r="AL2" s="34" t="s">
        <v>45</v>
      </c>
      <c r="AM2" s="34" t="s">
        <v>66</v>
      </c>
      <c r="AN2" s="34" t="s">
        <v>67</v>
      </c>
      <c r="AO2" s="37" t="s">
        <v>75</v>
      </c>
    </row>
    <row r="3" spans="1:41">
      <c r="A3" s="29">
        <v>1980</v>
      </c>
      <c r="B3" s="29">
        <f>COUNTIFS(欧文原著!$F:$F,欧文原著集計2!$A3)</f>
        <v>0</v>
      </c>
      <c r="C3" s="29">
        <f>B3</f>
        <v>0</v>
      </c>
      <c r="D3" s="29">
        <f>COUNTIFS(欧文原著!$F:$F,欧文原著集計2!$A3,欧文原著!$H:$H,"1st")</f>
        <v>0</v>
      </c>
      <c r="E3" s="29">
        <f>D3</f>
        <v>0</v>
      </c>
      <c r="F3" s="29">
        <f>COUNTIFS(欧文原著!$F:$F,欧文原著集計2!$A3,欧文原著!$H:$H,"ECA")</f>
        <v>0</v>
      </c>
      <c r="G3" s="29">
        <f>F3</f>
        <v>0</v>
      </c>
      <c r="H3" s="29">
        <f>COUNTIFS(欧文原著!$F:$F,欧文原著集計2!$A3,欧文原著!$I:$I,1)</f>
        <v>0</v>
      </c>
      <c r="I3" s="29">
        <f>H3</f>
        <v>0</v>
      </c>
      <c r="J3" s="30">
        <f>SUMIFS(欧文原著!$K:$K,欧文原著!$F:$F,欧文原著集計2!$A3)</f>
        <v>0</v>
      </c>
      <c r="K3" s="29">
        <f>J3</f>
        <v>0</v>
      </c>
      <c r="L3" s="30">
        <f t="shared" ref="L3:L48" si="0">IF(C3,K3/C3,0)</f>
        <v>0</v>
      </c>
      <c r="M3" s="30"/>
      <c r="N3" s="29">
        <f>SUMIFS(欧文原著!$K:$K,欧文原著!$F:$F,欧文原著集計2!$A3,欧文原著!$H:$H,"1st")</f>
        <v>0</v>
      </c>
      <c r="O3" s="29">
        <f>N3</f>
        <v>0</v>
      </c>
      <c r="P3" s="30">
        <f>IF(E3,O3/E3,0)</f>
        <v>0</v>
      </c>
      <c r="Q3" s="30"/>
      <c r="R3" s="30">
        <f>SUMIFS(欧文原著!$K:$K,欧文原著!$F:$F,欧文原著集計2!$A3,欧文原著!$H:$H,"ECA")</f>
        <v>0</v>
      </c>
      <c r="S3" s="30">
        <f>R3</f>
        <v>0</v>
      </c>
      <c r="T3" s="30">
        <f t="shared" ref="T3:T48" si="1">IF(G3,S3/G3,0)</f>
        <v>0</v>
      </c>
      <c r="U3" s="30"/>
      <c r="V3" s="30">
        <f>SUMIFS(欧文原著!$K:$K,欧文原著!$F:$F,欧文原著集計2!$A3,欧文原著!$I:$I,1)</f>
        <v>0</v>
      </c>
      <c r="W3" s="30">
        <f>V3</f>
        <v>0</v>
      </c>
      <c r="X3" s="30">
        <f t="shared" ref="X3:X48" si="2">IF(I3,W3/I3,0)</f>
        <v>0</v>
      </c>
      <c r="Y3" s="30"/>
      <c r="Z3" s="30">
        <f>SUMIFS(欧文原著!$L:$L,欧文原著!$F:$F,欧文原著集計2!$A3)</f>
        <v>0</v>
      </c>
      <c r="AA3" s="30">
        <f>Z3</f>
        <v>0</v>
      </c>
      <c r="AB3" s="30">
        <f>IF(C3,AA3/C3,0)</f>
        <v>0</v>
      </c>
      <c r="AC3" s="30"/>
      <c r="AD3" s="30">
        <f>SUMIFS(欧文原著!$L:$L,欧文原著!$F:$F,欧文原著集計2!$A3,欧文原著!$H:$H,"1st")</f>
        <v>0</v>
      </c>
      <c r="AE3" s="30">
        <f>AD3</f>
        <v>0</v>
      </c>
      <c r="AF3" s="30">
        <f>IF(E3,AE3/E3,0)</f>
        <v>0</v>
      </c>
      <c r="AG3" s="30"/>
      <c r="AH3" s="30">
        <f>SUMIFS(欧文原著!$L:$L,欧文原著!$F:$F,欧文原著集計2!$A3,欧文原著!$H:$H,"ECA")</f>
        <v>0</v>
      </c>
      <c r="AI3" s="30">
        <f>AH3</f>
        <v>0</v>
      </c>
      <c r="AJ3" s="30">
        <f>IF(G3,AI3/G3,0)</f>
        <v>0</v>
      </c>
      <c r="AK3" s="30"/>
      <c r="AL3" s="30">
        <f>SUMIFS(欧文原著!$L:$L,欧文原著!$F:$F,欧文原著集計2!$A3,欧文原著!$I:$I,1)</f>
        <v>0</v>
      </c>
      <c r="AM3" s="30">
        <f>AL3</f>
        <v>0</v>
      </c>
      <c r="AN3" s="30">
        <f>IF(I3,AM3/I3,0)</f>
        <v>0</v>
      </c>
      <c r="AO3" s="30"/>
    </row>
    <row r="4" spans="1:41">
      <c r="A4" s="29">
        <v>1981</v>
      </c>
      <c r="B4" s="29">
        <f>COUNTIFS(欧文原著!$F:$F,欧文原著集計2!$A4)</f>
        <v>0</v>
      </c>
      <c r="C4" s="29">
        <f>B4+C3</f>
        <v>0</v>
      </c>
      <c r="D4" s="29">
        <f>COUNTIFS(欧文原著!$F:$F,欧文原著集計2!$A4,欧文原著!$H:$H,"1st")</f>
        <v>0</v>
      </c>
      <c r="E4" s="29">
        <f>D4+E3</f>
        <v>0</v>
      </c>
      <c r="F4" s="29">
        <f>COUNTIFS(欧文原著!$F:$F,欧文原著集計2!$A4,欧文原著!$H:$H,"ECA")</f>
        <v>0</v>
      </c>
      <c r="G4" s="29">
        <f>F4+G3</f>
        <v>0</v>
      </c>
      <c r="H4" s="29">
        <f>COUNTIFS(欧文原著!$F:$F,欧文原著集計2!$A4,欧文原著!$I:$I,1)</f>
        <v>0</v>
      </c>
      <c r="I4" s="29">
        <f>H4+I3</f>
        <v>0</v>
      </c>
      <c r="J4" s="30">
        <f>SUMIFS(欧文原著!$K:$K,欧文原著!$F:$F,欧文原著集計2!$A4)</f>
        <v>0</v>
      </c>
      <c r="K4" s="29">
        <f>J4+K3</f>
        <v>0</v>
      </c>
      <c r="L4" s="30">
        <f t="shared" si="0"/>
        <v>0</v>
      </c>
      <c r="M4" s="30"/>
      <c r="N4" s="30">
        <f>SUMIFS(欧文原著!$K:$K,欧文原著!$F:$F,欧文原著集計2!$A4,欧文原著!$H:$H,"1st")</f>
        <v>0</v>
      </c>
      <c r="O4" s="29">
        <f>N4+O3</f>
        <v>0</v>
      </c>
      <c r="P4" s="30">
        <f t="shared" ref="P4:P48" si="3">IF(E4,O4/E4,0)</f>
        <v>0</v>
      </c>
      <c r="Q4" s="30"/>
      <c r="R4" s="30">
        <f>SUMIFS(欧文原著!$K:$K,欧文原著!$F:$F,欧文原著集計2!$A4,欧文原著!$H:$H,"ECA")</f>
        <v>0</v>
      </c>
      <c r="S4" s="30">
        <f>R4+S3</f>
        <v>0</v>
      </c>
      <c r="T4" s="30">
        <f t="shared" si="1"/>
        <v>0</v>
      </c>
      <c r="U4" s="30"/>
      <c r="V4" s="30">
        <f>SUMIFS(欧文原著!$K:$K,欧文原著!$F:$F,欧文原著集計2!$A4,欧文原著!$I:$I,1)</f>
        <v>0</v>
      </c>
      <c r="W4" s="30">
        <f>V4+W3</f>
        <v>0</v>
      </c>
      <c r="X4" s="30">
        <f t="shared" si="2"/>
        <v>0</v>
      </c>
      <c r="Y4" s="30"/>
      <c r="Z4" s="30">
        <f>SUMIFS(欧文原著!$L:$L,欧文原著!$F:$F,欧文原著集計2!$A4)</f>
        <v>0</v>
      </c>
      <c r="AA4" s="30">
        <f>Z4+AA3</f>
        <v>0</v>
      </c>
      <c r="AB4" s="30">
        <f t="shared" ref="AB4:AB48" si="4">IF(C4,AA4/C4,0)</f>
        <v>0</v>
      </c>
      <c r="AC4" s="30"/>
      <c r="AD4" s="30">
        <f>SUMIFS(欧文原著!$L:$L,欧文原著!$F:$F,欧文原著集計2!$A4,欧文原著!$H:$H,"1st")</f>
        <v>0</v>
      </c>
      <c r="AE4" s="30">
        <f>AD4+AE3</f>
        <v>0</v>
      </c>
      <c r="AF4" s="30">
        <f t="shared" ref="AF4:AF48" si="5">IF(E4,AE4/E4,0)</f>
        <v>0</v>
      </c>
      <c r="AG4" s="30"/>
      <c r="AH4" s="30">
        <f>SUMIFS(欧文原著!$L:$L,欧文原著!$F:$F,欧文原著集計2!$A4,欧文原著!$H:$H,"ECA")</f>
        <v>0</v>
      </c>
      <c r="AI4" s="30">
        <f>AH4+AI3</f>
        <v>0</v>
      </c>
      <c r="AJ4" s="30">
        <f t="shared" ref="AJ4:AJ48" si="6">IF(G4,AI4/G4,0)</f>
        <v>0</v>
      </c>
      <c r="AK4" s="30"/>
      <c r="AL4" s="30">
        <f>SUMIFS(欧文原著!$L:$L,欧文原著!$F:$F,欧文原著集計2!$A4,欧文原著!$I:$I,1)</f>
        <v>0</v>
      </c>
      <c r="AM4" s="30">
        <f>AL4+AM3</f>
        <v>0</v>
      </c>
      <c r="AN4" s="30">
        <f t="shared" ref="AN4:AN48" si="7">IF(I4,AM4/I4,0)</f>
        <v>0</v>
      </c>
      <c r="AO4" s="30"/>
    </row>
    <row r="5" spans="1:41">
      <c r="A5" s="29">
        <v>1982</v>
      </c>
      <c r="B5" s="29">
        <f>COUNTIFS(欧文原著!$F:$F,欧文原著集計2!$A5)</f>
        <v>0</v>
      </c>
      <c r="C5" s="29">
        <f t="shared" ref="C5:I20" si="8">B5+C4</f>
        <v>0</v>
      </c>
      <c r="D5" s="29">
        <f>COUNTIFS(欧文原著!$F:$F,欧文原著集計2!$A5,欧文原著!$H:$H,"1st")</f>
        <v>0</v>
      </c>
      <c r="E5" s="29">
        <f t="shared" si="8"/>
        <v>0</v>
      </c>
      <c r="F5" s="29">
        <f>COUNTIFS(欧文原著!$F:$F,欧文原著集計2!$A5,欧文原著!$H:$H,"ECA")</f>
        <v>0</v>
      </c>
      <c r="G5" s="29">
        <f t="shared" si="8"/>
        <v>0</v>
      </c>
      <c r="H5" s="29">
        <f>COUNTIFS(欧文原著!$F:$F,欧文原著集計2!$A5,欧文原著!$I:$I,1)</f>
        <v>0</v>
      </c>
      <c r="I5" s="29">
        <f t="shared" si="8"/>
        <v>0</v>
      </c>
      <c r="J5" s="30">
        <f>SUMIFS(欧文原著!$K:$K,欧文原著!$F:$F,欧文原著集計2!$A5)</f>
        <v>0</v>
      </c>
      <c r="K5" s="29">
        <f t="shared" ref="K5:K48" si="9">J5+K4</f>
        <v>0</v>
      </c>
      <c r="L5" s="30">
        <f t="shared" si="0"/>
        <v>0</v>
      </c>
      <c r="M5" s="30"/>
      <c r="N5" s="30">
        <f>SUMIFS(欧文原著!$K:$K,欧文原著!$F:$F,欧文原著集計2!$A5,欧文原著!$H:$H,"1st")</f>
        <v>0</v>
      </c>
      <c r="O5" s="29">
        <f t="shared" ref="O5:O48" si="10">N5+O4</f>
        <v>0</v>
      </c>
      <c r="P5" s="30">
        <f t="shared" si="3"/>
        <v>0</v>
      </c>
      <c r="Q5" s="30"/>
      <c r="R5" s="30">
        <f>SUMIFS(欧文原著!$K:$K,欧文原著!$F:$F,欧文原著集計2!$A5,欧文原著!$H:$H,"ECA")</f>
        <v>0</v>
      </c>
      <c r="S5" s="30">
        <f t="shared" ref="S5:S48" si="11">R5+S4</f>
        <v>0</v>
      </c>
      <c r="T5" s="30">
        <f t="shared" si="1"/>
        <v>0</v>
      </c>
      <c r="U5" s="30"/>
      <c r="V5" s="30">
        <f>SUMIFS(欧文原著!$K:$K,欧文原著!$F:$F,欧文原著集計2!$A5,欧文原著!$I:$I,1)</f>
        <v>0</v>
      </c>
      <c r="W5" s="30">
        <f t="shared" ref="W5:W48" si="12">V5+W4</f>
        <v>0</v>
      </c>
      <c r="X5" s="30">
        <f t="shared" si="2"/>
        <v>0</v>
      </c>
      <c r="Y5" s="30"/>
      <c r="Z5" s="30">
        <f>SUMIFS(欧文原著!$L:$L,欧文原著!$F:$F,欧文原著集計2!$A5)</f>
        <v>0</v>
      </c>
      <c r="AA5" s="30">
        <f t="shared" ref="AA5:AA48" si="13">Z5+AA4</f>
        <v>0</v>
      </c>
      <c r="AB5" s="30">
        <f t="shared" si="4"/>
        <v>0</v>
      </c>
      <c r="AC5" s="30"/>
      <c r="AD5" s="30">
        <f>SUMIFS(欧文原著!$L:$L,欧文原著!$F:$F,欧文原著集計2!$A5,欧文原著!$H:$H,"1st")</f>
        <v>0</v>
      </c>
      <c r="AE5" s="30">
        <f t="shared" ref="AE5:AE48" si="14">AD5+AE4</f>
        <v>0</v>
      </c>
      <c r="AF5" s="30">
        <f t="shared" si="5"/>
        <v>0</v>
      </c>
      <c r="AG5" s="30"/>
      <c r="AH5" s="30">
        <f>SUMIFS(欧文原著!$L:$L,欧文原著!$F:$F,欧文原著集計2!$A5,欧文原著!$H:$H,"ECA")</f>
        <v>0</v>
      </c>
      <c r="AI5" s="30">
        <f t="shared" ref="AI5:AI48" si="15">AH5+AI4</f>
        <v>0</v>
      </c>
      <c r="AJ5" s="30">
        <f t="shared" si="6"/>
        <v>0</v>
      </c>
      <c r="AK5" s="30"/>
      <c r="AL5" s="30">
        <f>SUMIFS(欧文原著!$L:$L,欧文原著!$F:$F,欧文原著集計2!$A5,欧文原著!$I:$I,1)</f>
        <v>0</v>
      </c>
      <c r="AM5" s="30">
        <f t="shared" ref="AM5:AM48" si="16">AL5+AM4</f>
        <v>0</v>
      </c>
      <c r="AN5" s="30">
        <f t="shared" si="7"/>
        <v>0</v>
      </c>
      <c r="AO5" s="30"/>
    </row>
    <row r="6" spans="1:41">
      <c r="A6" s="29">
        <v>1983</v>
      </c>
      <c r="B6" s="29">
        <f>COUNTIFS(欧文原著!$F:$F,欧文原著集計2!$A6)</f>
        <v>0</v>
      </c>
      <c r="C6" s="29">
        <f t="shared" si="8"/>
        <v>0</v>
      </c>
      <c r="D6" s="29">
        <f>COUNTIFS(欧文原著!$F:$F,欧文原著集計2!$A6,欧文原著!$H:$H,"1st")</f>
        <v>0</v>
      </c>
      <c r="E6" s="29">
        <f t="shared" si="8"/>
        <v>0</v>
      </c>
      <c r="F6" s="29">
        <f>COUNTIFS(欧文原著!$F:$F,欧文原著集計2!$A6,欧文原著!$H:$H,"ECA")</f>
        <v>0</v>
      </c>
      <c r="G6" s="29">
        <f t="shared" si="8"/>
        <v>0</v>
      </c>
      <c r="H6" s="29">
        <f>COUNTIFS(欧文原著!$F:$F,欧文原著集計2!$A6,欧文原著!$I:$I,1)</f>
        <v>0</v>
      </c>
      <c r="I6" s="29">
        <f t="shared" si="8"/>
        <v>0</v>
      </c>
      <c r="J6" s="30">
        <f>SUMIFS(欧文原著!$K:$K,欧文原著!$F:$F,欧文原著集計2!$A6)</f>
        <v>0</v>
      </c>
      <c r="K6" s="29">
        <f t="shared" si="9"/>
        <v>0</v>
      </c>
      <c r="L6" s="30">
        <f t="shared" si="0"/>
        <v>0</v>
      </c>
      <c r="M6" s="30"/>
      <c r="N6" s="30">
        <f>SUMIFS(欧文原著!$K:$K,欧文原著!$F:$F,欧文原著集計2!$A6,欧文原著!$H:$H,"1st")</f>
        <v>0</v>
      </c>
      <c r="O6" s="29">
        <f t="shared" si="10"/>
        <v>0</v>
      </c>
      <c r="P6" s="30">
        <f t="shared" si="3"/>
        <v>0</v>
      </c>
      <c r="Q6" s="30"/>
      <c r="R6" s="30">
        <f>SUMIFS(欧文原著!$K:$K,欧文原著!$F:$F,欧文原著集計2!$A6,欧文原著!$H:$H,"ECA")</f>
        <v>0</v>
      </c>
      <c r="S6" s="30">
        <f t="shared" si="11"/>
        <v>0</v>
      </c>
      <c r="T6" s="30">
        <f t="shared" si="1"/>
        <v>0</v>
      </c>
      <c r="U6" s="30"/>
      <c r="V6" s="30">
        <f>SUMIFS(欧文原著!$K:$K,欧文原著!$F:$F,欧文原著集計2!$A6,欧文原著!$I:$I,1)</f>
        <v>0</v>
      </c>
      <c r="W6" s="30">
        <f t="shared" si="12"/>
        <v>0</v>
      </c>
      <c r="X6" s="30">
        <f t="shared" si="2"/>
        <v>0</v>
      </c>
      <c r="Y6" s="30"/>
      <c r="Z6" s="30">
        <f>SUMIFS(欧文原著!$L:$L,欧文原著!$F:$F,欧文原著集計2!$A6)</f>
        <v>0</v>
      </c>
      <c r="AA6" s="30">
        <f t="shared" si="13"/>
        <v>0</v>
      </c>
      <c r="AB6" s="30">
        <f t="shared" si="4"/>
        <v>0</v>
      </c>
      <c r="AC6" s="30"/>
      <c r="AD6" s="30">
        <f>SUMIFS(欧文原著!$L:$L,欧文原著!$F:$F,欧文原著集計2!$A6,欧文原著!$H:$H,"1st")</f>
        <v>0</v>
      </c>
      <c r="AE6" s="30">
        <f t="shared" si="14"/>
        <v>0</v>
      </c>
      <c r="AF6" s="30">
        <f t="shared" si="5"/>
        <v>0</v>
      </c>
      <c r="AG6" s="30"/>
      <c r="AH6" s="30">
        <f>SUMIFS(欧文原著!$L:$L,欧文原著!$F:$F,欧文原著集計2!$A6,欧文原著!$H:$H,"ECA")</f>
        <v>0</v>
      </c>
      <c r="AI6" s="30">
        <f t="shared" si="15"/>
        <v>0</v>
      </c>
      <c r="AJ6" s="30">
        <f t="shared" si="6"/>
        <v>0</v>
      </c>
      <c r="AK6" s="30"/>
      <c r="AL6" s="30">
        <f>SUMIFS(欧文原著!$L:$L,欧文原著!$F:$F,欧文原著集計2!$A6,欧文原著!$I:$I,1)</f>
        <v>0</v>
      </c>
      <c r="AM6" s="30">
        <f t="shared" si="16"/>
        <v>0</v>
      </c>
      <c r="AN6" s="30">
        <f t="shared" si="7"/>
        <v>0</v>
      </c>
      <c r="AO6" s="30"/>
    </row>
    <row r="7" spans="1:41">
      <c r="A7" s="29">
        <v>1984</v>
      </c>
      <c r="B7" s="29">
        <f>COUNTIFS(欧文原著!$F:$F,欧文原著集計2!$A7)</f>
        <v>0</v>
      </c>
      <c r="C7" s="29">
        <f t="shared" si="8"/>
        <v>0</v>
      </c>
      <c r="D7" s="29">
        <f>COUNTIFS(欧文原著!$F:$F,欧文原著集計2!$A7,欧文原著!$H:$H,"1st")</f>
        <v>0</v>
      </c>
      <c r="E7" s="29">
        <f t="shared" si="8"/>
        <v>0</v>
      </c>
      <c r="F7" s="29">
        <f>COUNTIFS(欧文原著!$F:$F,欧文原著集計2!$A7,欧文原著!$H:$H,"ECA")</f>
        <v>0</v>
      </c>
      <c r="G7" s="29">
        <f t="shared" si="8"/>
        <v>0</v>
      </c>
      <c r="H7" s="29">
        <f>COUNTIFS(欧文原著!$F:$F,欧文原著集計2!$A7,欧文原著!$I:$I,1)</f>
        <v>0</v>
      </c>
      <c r="I7" s="29">
        <f t="shared" si="8"/>
        <v>0</v>
      </c>
      <c r="J7" s="30">
        <f>SUMIFS(欧文原著!$K:$K,欧文原著!$F:$F,欧文原著集計2!$A7)</f>
        <v>0</v>
      </c>
      <c r="K7" s="29">
        <f t="shared" si="9"/>
        <v>0</v>
      </c>
      <c r="L7" s="30">
        <f t="shared" si="0"/>
        <v>0</v>
      </c>
      <c r="M7" s="30">
        <f>(J3+J4+J5+J6+J7)/5</f>
        <v>0</v>
      </c>
      <c r="N7" s="30">
        <f>SUMIFS(欧文原著!$K:$K,欧文原著!$F:$F,欧文原著集計2!$A7,欧文原著!$H:$H,"1st")</f>
        <v>0</v>
      </c>
      <c r="O7" s="29">
        <f t="shared" si="10"/>
        <v>0</v>
      </c>
      <c r="P7" s="30">
        <f t="shared" si="3"/>
        <v>0</v>
      </c>
      <c r="Q7" s="30">
        <f>(N3+N4+N5+N6+N7)/5</f>
        <v>0</v>
      </c>
      <c r="R7" s="30">
        <f>SUMIFS(欧文原著!$K:$K,欧文原著!$F:$F,欧文原著集計2!$A7,欧文原著!$H:$H,"ECA")</f>
        <v>0</v>
      </c>
      <c r="S7" s="30">
        <f t="shared" si="11"/>
        <v>0</v>
      </c>
      <c r="T7" s="30">
        <f t="shared" si="1"/>
        <v>0</v>
      </c>
      <c r="U7" s="30">
        <f>(R3+R4+R5+R6+R7)/5</f>
        <v>0</v>
      </c>
      <c r="V7" s="30">
        <f>SUMIFS(欧文原著!$K:$K,欧文原著!$F:$F,欧文原著集計2!$A7,欧文原著!$I:$I,1)</f>
        <v>0</v>
      </c>
      <c r="W7" s="30">
        <f t="shared" si="12"/>
        <v>0</v>
      </c>
      <c r="X7" s="30">
        <f t="shared" si="2"/>
        <v>0</v>
      </c>
      <c r="Y7" s="30">
        <f>(V3+V4+V5+V6+V7)/5</f>
        <v>0</v>
      </c>
      <c r="Z7" s="30">
        <f>SUMIFS(欧文原著!$L:$L,欧文原著!$F:$F,欧文原著集計2!$A7)</f>
        <v>0</v>
      </c>
      <c r="AA7" s="30">
        <f t="shared" si="13"/>
        <v>0</v>
      </c>
      <c r="AB7" s="30">
        <f t="shared" si="4"/>
        <v>0</v>
      </c>
      <c r="AC7" s="30">
        <f>(Z3+Z4+Z5+Z6+Z7)/5</f>
        <v>0</v>
      </c>
      <c r="AD7" s="30">
        <f>SUMIFS(欧文原著!$L:$L,欧文原著!$F:$F,欧文原著集計2!$A7,欧文原著!$H:$H,"1st")</f>
        <v>0</v>
      </c>
      <c r="AE7" s="30">
        <f t="shared" si="14"/>
        <v>0</v>
      </c>
      <c r="AF7" s="30">
        <f t="shared" si="5"/>
        <v>0</v>
      </c>
      <c r="AG7" s="30">
        <f>(AD3+AD4+AD5+AD6+AD7)/5</f>
        <v>0</v>
      </c>
      <c r="AH7" s="30">
        <f>SUMIFS(欧文原著!$L:$L,欧文原著!$F:$F,欧文原著集計2!$A7,欧文原著!$H:$H,"ECA")</f>
        <v>0</v>
      </c>
      <c r="AI7" s="30">
        <f t="shared" si="15"/>
        <v>0</v>
      </c>
      <c r="AJ7" s="30">
        <f t="shared" si="6"/>
        <v>0</v>
      </c>
      <c r="AK7" s="30">
        <f>(AH3+AH4+AH5+AH6+AH7)/5</f>
        <v>0</v>
      </c>
      <c r="AL7" s="30">
        <f>SUMIFS(欧文原著!$L:$L,欧文原著!$F:$F,欧文原著集計2!$A7,欧文原著!$I:$I,1)</f>
        <v>0</v>
      </c>
      <c r="AM7" s="30">
        <f t="shared" si="16"/>
        <v>0</v>
      </c>
      <c r="AN7" s="30">
        <f t="shared" si="7"/>
        <v>0</v>
      </c>
      <c r="AO7" s="30">
        <f>(AL3+AL4+AL5+AL6+AL7)/5</f>
        <v>0</v>
      </c>
    </row>
    <row r="8" spans="1:41">
      <c r="A8" s="29">
        <v>1985</v>
      </c>
      <c r="B8" s="29">
        <f>COUNTIFS(欧文原著!$F:$F,欧文原著集計2!$A8)</f>
        <v>0</v>
      </c>
      <c r="C8" s="29">
        <f t="shared" si="8"/>
        <v>0</v>
      </c>
      <c r="D8" s="29">
        <f>COUNTIFS(欧文原著!$F:$F,欧文原著集計2!$A8,欧文原著!$H:$H,"1st")</f>
        <v>0</v>
      </c>
      <c r="E8" s="29">
        <f t="shared" si="8"/>
        <v>0</v>
      </c>
      <c r="F8" s="29">
        <f>COUNTIFS(欧文原著!$F:$F,欧文原著集計2!$A8,欧文原著!$H:$H,"ECA")</f>
        <v>0</v>
      </c>
      <c r="G8" s="29">
        <f t="shared" si="8"/>
        <v>0</v>
      </c>
      <c r="H8" s="29">
        <f>COUNTIFS(欧文原著!$F:$F,欧文原著集計2!$A8,欧文原著!$I:$I,1)</f>
        <v>0</v>
      </c>
      <c r="I8" s="29">
        <f t="shared" si="8"/>
        <v>0</v>
      </c>
      <c r="J8" s="30">
        <f>SUMIFS(欧文原著!$K:$K,欧文原著!$F:$F,欧文原著集計2!$A8)</f>
        <v>0</v>
      </c>
      <c r="K8" s="29">
        <f t="shared" si="9"/>
        <v>0</v>
      </c>
      <c r="L8" s="30">
        <f t="shared" si="0"/>
        <v>0</v>
      </c>
      <c r="M8" s="30">
        <f>(J4+J5+J6+J7+J8)/5</f>
        <v>0</v>
      </c>
      <c r="N8" s="30">
        <f>SUMIFS(欧文原著!$K:$K,欧文原著!$F:$F,欧文原著集計2!$A8,欧文原著!$H:$H,"1st")</f>
        <v>0</v>
      </c>
      <c r="O8" s="29">
        <f t="shared" si="10"/>
        <v>0</v>
      </c>
      <c r="P8" s="30">
        <f t="shared" si="3"/>
        <v>0</v>
      </c>
      <c r="Q8" s="30">
        <f t="shared" ref="Q8:Q48" si="17">(N4+N5+N6+N7+N8)/5</f>
        <v>0</v>
      </c>
      <c r="R8" s="30">
        <f>SUMIFS(欧文原著!$K:$K,欧文原著!$F:$F,欧文原著集計2!$A8,欧文原著!$H:$H,"ECA")</f>
        <v>0</v>
      </c>
      <c r="S8" s="30">
        <f t="shared" si="11"/>
        <v>0</v>
      </c>
      <c r="T8" s="30">
        <f t="shared" si="1"/>
        <v>0</v>
      </c>
      <c r="U8" s="30">
        <f t="shared" ref="U8:U48" si="18">(R4+R5+R6+R7+R8)/5</f>
        <v>0</v>
      </c>
      <c r="V8" s="30">
        <f>SUMIFS(欧文原著!$K:$K,欧文原著!$F:$F,欧文原著集計2!$A8,欧文原著!$I:$I,1)</f>
        <v>0</v>
      </c>
      <c r="W8" s="30">
        <f t="shared" si="12"/>
        <v>0</v>
      </c>
      <c r="X8" s="30">
        <f t="shared" si="2"/>
        <v>0</v>
      </c>
      <c r="Y8" s="30">
        <f t="shared" ref="Y8:Y48" si="19">(V4+V5+V6+V7+V8)/5</f>
        <v>0</v>
      </c>
      <c r="Z8" s="30">
        <f>SUMIFS(欧文原著!$L:$L,欧文原著!$F:$F,欧文原著集計2!$A8)</f>
        <v>0</v>
      </c>
      <c r="AA8" s="30">
        <f t="shared" si="13"/>
        <v>0</v>
      </c>
      <c r="AB8" s="30">
        <f t="shared" si="4"/>
        <v>0</v>
      </c>
      <c r="AC8" s="30">
        <f t="shared" ref="AC8:AC48" si="20">(Z4+Z5+Z6+Z7+Z8)/5</f>
        <v>0</v>
      </c>
      <c r="AD8" s="30">
        <f>SUMIFS(欧文原著!$L:$L,欧文原著!$F:$F,欧文原著集計2!$A8,欧文原著!$H:$H,"1st")</f>
        <v>0</v>
      </c>
      <c r="AE8" s="30">
        <f t="shared" si="14"/>
        <v>0</v>
      </c>
      <c r="AF8" s="30">
        <f t="shared" si="5"/>
        <v>0</v>
      </c>
      <c r="AG8" s="30">
        <f t="shared" ref="AG8:AG48" si="21">(AD4+AD5+AD6+AD7+AD8)/5</f>
        <v>0</v>
      </c>
      <c r="AH8" s="30">
        <f>SUMIFS(欧文原著!$L:$L,欧文原著!$F:$F,欧文原著集計2!$A8,欧文原著!$H:$H,"ECA")</f>
        <v>0</v>
      </c>
      <c r="AI8" s="30">
        <f>AH8+AI7</f>
        <v>0</v>
      </c>
      <c r="AJ8" s="30">
        <f t="shared" si="6"/>
        <v>0</v>
      </c>
      <c r="AK8" s="30">
        <f t="shared" ref="AK8:AK48" si="22">(AH4+AH5+AH6+AH7+AH8)/5</f>
        <v>0</v>
      </c>
      <c r="AL8" s="30">
        <f>SUMIFS(欧文原著!$L:$L,欧文原著!$F:$F,欧文原著集計2!$A8,欧文原著!$I:$I,1)</f>
        <v>0</v>
      </c>
      <c r="AM8" s="30">
        <f t="shared" si="16"/>
        <v>0</v>
      </c>
      <c r="AN8" s="30">
        <f t="shared" si="7"/>
        <v>0</v>
      </c>
      <c r="AO8" s="30">
        <f t="shared" ref="AO8:AO48" si="23">(AL4+AL5+AL6+AL7+AL8)/5</f>
        <v>0</v>
      </c>
    </row>
    <row r="9" spans="1:41">
      <c r="A9" s="29">
        <v>1986</v>
      </c>
      <c r="B9" s="29">
        <f>COUNTIFS(欧文原著!$F:$F,欧文原著集計2!$A9)</f>
        <v>0</v>
      </c>
      <c r="C9" s="29">
        <f t="shared" si="8"/>
        <v>0</v>
      </c>
      <c r="D9" s="29">
        <f>COUNTIFS(欧文原著!$F:$F,欧文原著集計2!$A9,欧文原著!$H:$H,"1st")</f>
        <v>0</v>
      </c>
      <c r="E9" s="29">
        <f t="shared" si="8"/>
        <v>0</v>
      </c>
      <c r="F9" s="29">
        <f>COUNTIFS(欧文原著!$F:$F,欧文原著集計2!$A9,欧文原著!$H:$H,"ECA")</f>
        <v>0</v>
      </c>
      <c r="G9" s="29">
        <f t="shared" si="8"/>
        <v>0</v>
      </c>
      <c r="H9" s="29">
        <f>COUNTIFS(欧文原著!$F:$F,欧文原著集計2!$A9,欧文原著!$I:$I,1)</f>
        <v>0</v>
      </c>
      <c r="I9" s="29">
        <f t="shared" si="8"/>
        <v>0</v>
      </c>
      <c r="J9" s="30">
        <f>SUMIFS(欧文原著!$K:$K,欧文原著!$F:$F,欧文原著集計2!$A9)</f>
        <v>0</v>
      </c>
      <c r="K9" s="29">
        <f t="shared" si="9"/>
        <v>0</v>
      </c>
      <c r="L9" s="30">
        <f t="shared" si="0"/>
        <v>0</v>
      </c>
      <c r="M9" s="30">
        <f t="shared" ref="M9:M48" si="24">(J5+J6+J7+J8+J9)/5</f>
        <v>0</v>
      </c>
      <c r="N9" s="30">
        <f>SUMIFS(欧文原著!$K:$K,欧文原著!$F:$F,欧文原著集計2!$A9,欧文原著!$H:$H,"1st")</f>
        <v>0</v>
      </c>
      <c r="O9" s="29">
        <f t="shared" si="10"/>
        <v>0</v>
      </c>
      <c r="P9" s="30">
        <f t="shared" si="3"/>
        <v>0</v>
      </c>
      <c r="Q9" s="30">
        <f t="shared" si="17"/>
        <v>0</v>
      </c>
      <c r="R9" s="30">
        <f>SUMIFS(欧文原著!$K:$K,欧文原著!$F:$F,欧文原著集計2!$A9,欧文原著!$H:$H,"ECA")</f>
        <v>0</v>
      </c>
      <c r="S9" s="30">
        <f t="shared" si="11"/>
        <v>0</v>
      </c>
      <c r="T9" s="30">
        <f t="shared" si="1"/>
        <v>0</v>
      </c>
      <c r="U9" s="30">
        <f t="shared" si="18"/>
        <v>0</v>
      </c>
      <c r="V9" s="30">
        <f>SUMIFS(欧文原著!$K:$K,欧文原著!$F:$F,欧文原著集計2!$A9,欧文原著!$I:$I,1)</f>
        <v>0</v>
      </c>
      <c r="W9" s="30">
        <f t="shared" si="12"/>
        <v>0</v>
      </c>
      <c r="X9" s="30">
        <f t="shared" si="2"/>
        <v>0</v>
      </c>
      <c r="Y9" s="30">
        <f t="shared" si="19"/>
        <v>0</v>
      </c>
      <c r="Z9" s="30">
        <f>SUMIFS(欧文原著!$L:$L,欧文原著!$F:$F,欧文原著集計2!$A9)</f>
        <v>0</v>
      </c>
      <c r="AA9" s="30">
        <f t="shared" si="13"/>
        <v>0</v>
      </c>
      <c r="AB9" s="30">
        <f t="shared" si="4"/>
        <v>0</v>
      </c>
      <c r="AC9" s="30">
        <f t="shared" si="20"/>
        <v>0</v>
      </c>
      <c r="AD9" s="30">
        <f>SUMIFS(欧文原著!$L:$L,欧文原著!$F:$F,欧文原著集計2!$A9,欧文原著!$H:$H,"1st")</f>
        <v>0</v>
      </c>
      <c r="AE9" s="30">
        <f t="shared" si="14"/>
        <v>0</v>
      </c>
      <c r="AF9" s="30">
        <f t="shared" si="5"/>
        <v>0</v>
      </c>
      <c r="AG9" s="30">
        <f t="shared" si="21"/>
        <v>0</v>
      </c>
      <c r="AH9" s="30">
        <f>SUMIFS(欧文原著!$L:$L,欧文原著!$F:$F,欧文原著集計2!$A9,欧文原著!$H:$H,"ECA")</f>
        <v>0</v>
      </c>
      <c r="AI9" s="30">
        <f t="shared" si="15"/>
        <v>0</v>
      </c>
      <c r="AJ9" s="30">
        <f t="shared" si="6"/>
        <v>0</v>
      </c>
      <c r="AK9" s="30">
        <f t="shared" si="22"/>
        <v>0</v>
      </c>
      <c r="AL9" s="30">
        <f>SUMIFS(欧文原著!$L:$L,欧文原著!$F:$F,欧文原著集計2!$A9,欧文原著!$I:$I,1)</f>
        <v>0</v>
      </c>
      <c r="AM9" s="30">
        <f t="shared" si="16"/>
        <v>0</v>
      </c>
      <c r="AN9" s="30">
        <f t="shared" si="7"/>
        <v>0</v>
      </c>
      <c r="AO9" s="30">
        <f t="shared" si="23"/>
        <v>0</v>
      </c>
    </row>
    <row r="10" spans="1:41">
      <c r="A10" s="29">
        <v>1987</v>
      </c>
      <c r="B10" s="29">
        <f>COUNTIFS(欧文原著!$F:$F,欧文原著集計2!$A10)</f>
        <v>0</v>
      </c>
      <c r="C10" s="29">
        <f t="shared" si="8"/>
        <v>0</v>
      </c>
      <c r="D10" s="29">
        <f>COUNTIFS(欧文原著!$F:$F,欧文原著集計2!$A10,欧文原著!$H:$H,"1st")</f>
        <v>0</v>
      </c>
      <c r="E10" s="29">
        <f t="shared" si="8"/>
        <v>0</v>
      </c>
      <c r="F10" s="29">
        <f>COUNTIFS(欧文原著!$F:$F,欧文原著集計2!$A10,欧文原著!$H:$H,"ECA")</f>
        <v>0</v>
      </c>
      <c r="G10" s="29">
        <f t="shared" si="8"/>
        <v>0</v>
      </c>
      <c r="H10" s="29">
        <f>COUNTIFS(欧文原著!$F:$F,欧文原著集計2!$A10,欧文原著!$I:$I,1)</f>
        <v>0</v>
      </c>
      <c r="I10" s="29">
        <f t="shared" si="8"/>
        <v>0</v>
      </c>
      <c r="J10" s="30">
        <f>SUMIFS(欧文原著!$K:$K,欧文原著!$F:$F,欧文原著集計2!$A10)</f>
        <v>0</v>
      </c>
      <c r="K10" s="29">
        <f t="shared" si="9"/>
        <v>0</v>
      </c>
      <c r="L10" s="30">
        <f t="shared" si="0"/>
        <v>0</v>
      </c>
      <c r="M10" s="30">
        <f t="shared" si="24"/>
        <v>0</v>
      </c>
      <c r="N10" s="30">
        <f>SUMIFS(欧文原著!$K:$K,欧文原著!$F:$F,欧文原著集計2!$A10,欧文原著!$H:$H,"1st")</f>
        <v>0</v>
      </c>
      <c r="O10" s="29">
        <f t="shared" si="10"/>
        <v>0</v>
      </c>
      <c r="P10" s="30">
        <f t="shared" si="3"/>
        <v>0</v>
      </c>
      <c r="Q10" s="30">
        <f t="shared" si="17"/>
        <v>0</v>
      </c>
      <c r="R10" s="30">
        <f>SUMIFS(欧文原著!$K:$K,欧文原著!$F:$F,欧文原著集計2!$A10,欧文原著!$H:$H,"ECA")</f>
        <v>0</v>
      </c>
      <c r="S10" s="30">
        <f t="shared" si="11"/>
        <v>0</v>
      </c>
      <c r="T10" s="30">
        <f t="shared" si="1"/>
        <v>0</v>
      </c>
      <c r="U10" s="30">
        <f t="shared" si="18"/>
        <v>0</v>
      </c>
      <c r="V10" s="30">
        <f>SUMIFS(欧文原著!$K:$K,欧文原著!$F:$F,欧文原著集計2!$A10,欧文原著!$I:$I,1)</f>
        <v>0</v>
      </c>
      <c r="W10" s="30">
        <f t="shared" si="12"/>
        <v>0</v>
      </c>
      <c r="X10" s="30">
        <f t="shared" si="2"/>
        <v>0</v>
      </c>
      <c r="Y10" s="30">
        <f t="shared" si="19"/>
        <v>0</v>
      </c>
      <c r="Z10" s="30">
        <f>SUMIFS(欧文原著!$L:$L,欧文原著!$F:$F,欧文原著集計2!$A10)</f>
        <v>0</v>
      </c>
      <c r="AA10" s="30">
        <f t="shared" si="13"/>
        <v>0</v>
      </c>
      <c r="AB10" s="30">
        <f t="shared" si="4"/>
        <v>0</v>
      </c>
      <c r="AC10" s="30">
        <f t="shared" si="20"/>
        <v>0</v>
      </c>
      <c r="AD10" s="30">
        <f>SUMIFS(欧文原著!$L:$L,欧文原著!$F:$F,欧文原著集計2!$A10,欧文原著!$H:$H,"1st")</f>
        <v>0</v>
      </c>
      <c r="AE10" s="30">
        <f t="shared" si="14"/>
        <v>0</v>
      </c>
      <c r="AF10" s="30">
        <f t="shared" si="5"/>
        <v>0</v>
      </c>
      <c r="AG10" s="30">
        <f t="shared" si="21"/>
        <v>0</v>
      </c>
      <c r="AH10" s="30">
        <f>SUMIFS(欧文原著!$L:$L,欧文原著!$F:$F,欧文原著集計2!$A10,欧文原著!$H:$H,"ECA")</f>
        <v>0</v>
      </c>
      <c r="AI10" s="30">
        <f t="shared" si="15"/>
        <v>0</v>
      </c>
      <c r="AJ10" s="30">
        <f t="shared" si="6"/>
        <v>0</v>
      </c>
      <c r="AK10" s="30">
        <f t="shared" si="22"/>
        <v>0</v>
      </c>
      <c r="AL10" s="30">
        <f>SUMIFS(欧文原著!$L:$L,欧文原著!$F:$F,欧文原著集計2!$A10,欧文原著!$I:$I,1)</f>
        <v>0</v>
      </c>
      <c r="AM10" s="30">
        <f t="shared" si="16"/>
        <v>0</v>
      </c>
      <c r="AN10" s="30">
        <f t="shared" si="7"/>
        <v>0</v>
      </c>
      <c r="AO10" s="30">
        <f t="shared" si="23"/>
        <v>0</v>
      </c>
    </row>
    <row r="11" spans="1:41">
      <c r="A11" s="29">
        <v>1988</v>
      </c>
      <c r="B11" s="29">
        <f>COUNTIFS(欧文原著!$F:$F,欧文原著集計2!$A11)</f>
        <v>0</v>
      </c>
      <c r="C11" s="29">
        <f t="shared" si="8"/>
        <v>0</v>
      </c>
      <c r="D11" s="29">
        <f>COUNTIFS(欧文原著!$F:$F,欧文原著集計2!$A11,欧文原著!$H:$H,"1st")</f>
        <v>0</v>
      </c>
      <c r="E11" s="29">
        <f t="shared" si="8"/>
        <v>0</v>
      </c>
      <c r="F11" s="29">
        <f>COUNTIFS(欧文原著!$F:$F,欧文原著集計2!$A11,欧文原著!$H:$H,"ECA")</f>
        <v>0</v>
      </c>
      <c r="G11" s="29">
        <f t="shared" si="8"/>
        <v>0</v>
      </c>
      <c r="H11" s="29">
        <f>COUNTIFS(欧文原著!$F:$F,欧文原著集計2!$A11,欧文原著!$I:$I,1)</f>
        <v>0</v>
      </c>
      <c r="I11" s="29">
        <f t="shared" si="8"/>
        <v>0</v>
      </c>
      <c r="J11" s="30">
        <f>SUMIFS(欧文原著!$K:$K,欧文原著!$F:$F,欧文原著集計2!$A11)</f>
        <v>0</v>
      </c>
      <c r="K11" s="29">
        <f t="shared" si="9"/>
        <v>0</v>
      </c>
      <c r="L11" s="30">
        <f t="shared" si="0"/>
        <v>0</v>
      </c>
      <c r="M11" s="30">
        <f t="shared" si="24"/>
        <v>0</v>
      </c>
      <c r="N11" s="30">
        <f>SUMIFS(欧文原著!$K:$K,欧文原著!$F:$F,欧文原著集計2!$A11,欧文原著!$H:$H,"1st")</f>
        <v>0</v>
      </c>
      <c r="O11" s="29">
        <f t="shared" si="10"/>
        <v>0</v>
      </c>
      <c r="P11" s="30">
        <f t="shared" si="3"/>
        <v>0</v>
      </c>
      <c r="Q11" s="30">
        <f t="shared" si="17"/>
        <v>0</v>
      </c>
      <c r="R11" s="30">
        <f>SUMIFS(欧文原著!$K:$K,欧文原著!$F:$F,欧文原著集計2!$A11,欧文原著!$H:$H,"ECA")</f>
        <v>0</v>
      </c>
      <c r="S11" s="30">
        <f t="shared" si="11"/>
        <v>0</v>
      </c>
      <c r="T11" s="30">
        <f t="shared" si="1"/>
        <v>0</v>
      </c>
      <c r="U11" s="30">
        <f t="shared" si="18"/>
        <v>0</v>
      </c>
      <c r="V11" s="30">
        <f>SUMIFS(欧文原著!$K:$K,欧文原著!$F:$F,欧文原著集計2!$A11,欧文原著!$I:$I,1)</f>
        <v>0</v>
      </c>
      <c r="W11" s="30">
        <f t="shared" si="12"/>
        <v>0</v>
      </c>
      <c r="X11" s="30">
        <f t="shared" si="2"/>
        <v>0</v>
      </c>
      <c r="Y11" s="30">
        <f t="shared" si="19"/>
        <v>0</v>
      </c>
      <c r="Z11" s="30">
        <f>SUMIFS(欧文原著!$L:$L,欧文原著!$F:$F,欧文原著集計2!$A11)</f>
        <v>0</v>
      </c>
      <c r="AA11" s="30">
        <f t="shared" si="13"/>
        <v>0</v>
      </c>
      <c r="AB11" s="30">
        <f t="shared" si="4"/>
        <v>0</v>
      </c>
      <c r="AC11" s="30">
        <f t="shared" si="20"/>
        <v>0</v>
      </c>
      <c r="AD11" s="30">
        <f>SUMIFS(欧文原著!$L:$L,欧文原著!$F:$F,欧文原著集計2!$A11,欧文原著!$H:$H,"1st")</f>
        <v>0</v>
      </c>
      <c r="AE11" s="30">
        <f t="shared" si="14"/>
        <v>0</v>
      </c>
      <c r="AF11" s="30">
        <f t="shared" si="5"/>
        <v>0</v>
      </c>
      <c r="AG11" s="30">
        <f t="shared" si="21"/>
        <v>0</v>
      </c>
      <c r="AH11" s="30">
        <f>SUMIFS(欧文原著!$L:$L,欧文原著!$F:$F,欧文原著集計2!$A11,欧文原著!$H:$H,"ECA")</f>
        <v>0</v>
      </c>
      <c r="AI11" s="30">
        <f t="shared" si="15"/>
        <v>0</v>
      </c>
      <c r="AJ11" s="30">
        <f t="shared" si="6"/>
        <v>0</v>
      </c>
      <c r="AK11" s="30">
        <f t="shared" si="22"/>
        <v>0</v>
      </c>
      <c r="AL11" s="30">
        <f>SUMIFS(欧文原著!$L:$L,欧文原著!$F:$F,欧文原著集計2!$A11,欧文原著!$I:$I,1)</f>
        <v>0</v>
      </c>
      <c r="AM11" s="30">
        <f t="shared" si="16"/>
        <v>0</v>
      </c>
      <c r="AN11" s="30">
        <f t="shared" si="7"/>
        <v>0</v>
      </c>
      <c r="AO11" s="30">
        <f t="shared" si="23"/>
        <v>0</v>
      </c>
    </row>
    <row r="12" spans="1:41">
      <c r="A12" s="29">
        <v>1989</v>
      </c>
      <c r="B12" s="29">
        <f>COUNTIFS(欧文原著!$F:$F,欧文原著集計2!$A12)</f>
        <v>0</v>
      </c>
      <c r="C12" s="29">
        <f t="shared" si="8"/>
        <v>0</v>
      </c>
      <c r="D12" s="29">
        <f>COUNTIFS(欧文原著!$F:$F,欧文原著集計2!$A12,欧文原著!$H:$H,"1st")</f>
        <v>0</v>
      </c>
      <c r="E12" s="29">
        <f t="shared" si="8"/>
        <v>0</v>
      </c>
      <c r="F12" s="29">
        <f>COUNTIFS(欧文原著!$F:$F,欧文原著集計2!$A12,欧文原著!$H:$H,"ECA")</f>
        <v>0</v>
      </c>
      <c r="G12" s="29">
        <f t="shared" si="8"/>
        <v>0</v>
      </c>
      <c r="H12" s="29">
        <f>COUNTIFS(欧文原著!$F:$F,欧文原著集計2!$A12,欧文原著!$I:$I,1)</f>
        <v>0</v>
      </c>
      <c r="I12" s="29">
        <f t="shared" si="8"/>
        <v>0</v>
      </c>
      <c r="J12" s="30">
        <f>SUMIFS(欧文原著!$K:$K,欧文原著!$F:$F,欧文原著集計2!$A12)</f>
        <v>0</v>
      </c>
      <c r="K12" s="29">
        <f t="shared" si="9"/>
        <v>0</v>
      </c>
      <c r="L12" s="30">
        <f t="shared" si="0"/>
        <v>0</v>
      </c>
      <c r="M12" s="30">
        <f t="shared" si="24"/>
        <v>0</v>
      </c>
      <c r="N12" s="30">
        <f>SUMIFS(欧文原著!$K:$K,欧文原著!$F:$F,欧文原著集計2!$A12,欧文原著!$H:$H,"1st")</f>
        <v>0</v>
      </c>
      <c r="O12" s="29">
        <f t="shared" si="10"/>
        <v>0</v>
      </c>
      <c r="P12" s="30">
        <f t="shared" si="3"/>
        <v>0</v>
      </c>
      <c r="Q12" s="30">
        <f t="shared" si="17"/>
        <v>0</v>
      </c>
      <c r="R12" s="30">
        <f>SUMIFS(欧文原著!$K:$K,欧文原著!$F:$F,欧文原著集計2!$A12,欧文原著!$H:$H,"ECA")</f>
        <v>0</v>
      </c>
      <c r="S12" s="30">
        <f t="shared" si="11"/>
        <v>0</v>
      </c>
      <c r="T12" s="30">
        <f t="shared" si="1"/>
        <v>0</v>
      </c>
      <c r="U12" s="30">
        <f t="shared" si="18"/>
        <v>0</v>
      </c>
      <c r="V12" s="30">
        <f>SUMIFS(欧文原著!$K:$K,欧文原著!$F:$F,欧文原著集計2!$A12,欧文原著!$I:$I,1)</f>
        <v>0</v>
      </c>
      <c r="W12" s="30">
        <f t="shared" si="12"/>
        <v>0</v>
      </c>
      <c r="X12" s="30">
        <f t="shared" si="2"/>
        <v>0</v>
      </c>
      <c r="Y12" s="30">
        <f t="shared" si="19"/>
        <v>0</v>
      </c>
      <c r="Z12" s="30">
        <f>SUMIFS(欧文原著!$L:$L,欧文原著!$F:$F,欧文原著集計2!$A12)</f>
        <v>0</v>
      </c>
      <c r="AA12" s="30">
        <f t="shared" si="13"/>
        <v>0</v>
      </c>
      <c r="AB12" s="30">
        <f t="shared" si="4"/>
        <v>0</v>
      </c>
      <c r="AC12" s="30">
        <f t="shared" si="20"/>
        <v>0</v>
      </c>
      <c r="AD12" s="30">
        <f>SUMIFS(欧文原著!$L:$L,欧文原著!$F:$F,欧文原著集計2!$A12,欧文原著!$H:$H,"1st")</f>
        <v>0</v>
      </c>
      <c r="AE12" s="30">
        <f t="shared" si="14"/>
        <v>0</v>
      </c>
      <c r="AF12" s="30">
        <f t="shared" si="5"/>
        <v>0</v>
      </c>
      <c r="AG12" s="30">
        <f t="shared" si="21"/>
        <v>0</v>
      </c>
      <c r="AH12" s="30">
        <f>SUMIFS(欧文原著!$L:$L,欧文原著!$F:$F,欧文原著集計2!$A12,欧文原著!$H:$H,"ECA")</f>
        <v>0</v>
      </c>
      <c r="AI12" s="30">
        <f t="shared" si="15"/>
        <v>0</v>
      </c>
      <c r="AJ12" s="30">
        <f t="shared" si="6"/>
        <v>0</v>
      </c>
      <c r="AK12" s="30">
        <f t="shared" si="22"/>
        <v>0</v>
      </c>
      <c r="AL12" s="30">
        <f>SUMIFS(欧文原著!$L:$L,欧文原著!$F:$F,欧文原著集計2!$A12,欧文原著!$I:$I,1)</f>
        <v>0</v>
      </c>
      <c r="AM12" s="30">
        <f t="shared" si="16"/>
        <v>0</v>
      </c>
      <c r="AN12" s="30">
        <f t="shared" si="7"/>
        <v>0</v>
      </c>
      <c r="AO12" s="30">
        <f t="shared" si="23"/>
        <v>0</v>
      </c>
    </row>
    <row r="13" spans="1:41">
      <c r="A13" s="29">
        <v>1990</v>
      </c>
      <c r="B13" s="29">
        <f>COUNTIFS(欧文原著!$F:$F,欧文原著集計2!$A13)</f>
        <v>0</v>
      </c>
      <c r="C13" s="29">
        <f t="shared" si="8"/>
        <v>0</v>
      </c>
      <c r="D13" s="29">
        <f>COUNTIFS(欧文原著!$F:$F,欧文原著集計2!$A13,欧文原著!$H:$H,"1st")</f>
        <v>0</v>
      </c>
      <c r="E13" s="29">
        <f t="shared" si="8"/>
        <v>0</v>
      </c>
      <c r="F13" s="29">
        <f>COUNTIFS(欧文原著!$F:$F,欧文原著集計2!$A13,欧文原著!$H:$H,"ECA")</f>
        <v>0</v>
      </c>
      <c r="G13" s="29">
        <f t="shared" si="8"/>
        <v>0</v>
      </c>
      <c r="H13" s="29">
        <f>COUNTIFS(欧文原著!$F:$F,欧文原著集計2!$A13,欧文原著!$I:$I,1)</f>
        <v>0</v>
      </c>
      <c r="I13" s="29">
        <f t="shared" si="8"/>
        <v>0</v>
      </c>
      <c r="J13" s="30">
        <f>SUMIFS(欧文原著!$K:$K,欧文原著!$F:$F,欧文原著集計2!$A13)</f>
        <v>0</v>
      </c>
      <c r="K13" s="29">
        <f t="shared" si="9"/>
        <v>0</v>
      </c>
      <c r="L13" s="30">
        <f t="shared" si="0"/>
        <v>0</v>
      </c>
      <c r="M13" s="30">
        <f t="shared" si="24"/>
        <v>0</v>
      </c>
      <c r="N13" s="30">
        <f>SUMIFS(欧文原著!$K:$K,欧文原著!$F:$F,欧文原著集計2!$A13,欧文原著!$H:$H,"1st")</f>
        <v>0</v>
      </c>
      <c r="O13" s="29">
        <f t="shared" si="10"/>
        <v>0</v>
      </c>
      <c r="P13" s="30">
        <f t="shared" si="3"/>
        <v>0</v>
      </c>
      <c r="Q13" s="30">
        <f t="shared" si="17"/>
        <v>0</v>
      </c>
      <c r="R13" s="30">
        <f>SUMIFS(欧文原著!$K:$K,欧文原著!$F:$F,欧文原著集計2!$A13,欧文原著!$H:$H,"ECA")</f>
        <v>0</v>
      </c>
      <c r="S13" s="30">
        <f t="shared" si="11"/>
        <v>0</v>
      </c>
      <c r="T13" s="30">
        <f t="shared" si="1"/>
        <v>0</v>
      </c>
      <c r="U13" s="30">
        <f t="shared" si="18"/>
        <v>0</v>
      </c>
      <c r="V13" s="30">
        <f>SUMIFS(欧文原著!$K:$K,欧文原著!$F:$F,欧文原著集計2!$A13,欧文原著!$I:$I,1)</f>
        <v>0</v>
      </c>
      <c r="W13" s="30">
        <f t="shared" si="12"/>
        <v>0</v>
      </c>
      <c r="X13" s="30">
        <f t="shared" si="2"/>
        <v>0</v>
      </c>
      <c r="Y13" s="30">
        <f t="shared" si="19"/>
        <v>0</v>
      </c>
      <c r="Z13" s="30">
        <f>SUMIFS(欧文原著!$L:$L,欧文原著!$F:$F,欧文原著集計2!$A13)</f>
        <v>0</v>
      </c>
      <c r="AA13" s="30">
        <f t="shared" si="13"/>
        <v>0</v>
      </c>
      <c r="AB13" s="30">
        <f t="shared" si="4"/>
        <v>0</v>
      </c>
      <c r="AC13" s="30">
        <f t="shared" si="20"/>
        <v>0</v>
      </c>
      <c r="AD13" s="30">
        <f>SUMIFS(欧文原著!$L:$L,欧文原著!$F:$F,欧文原著集計2!$A13,欧文原著!$H:$H,"1st")</f>
        <v>0</v>
      </c>
      <c r="AE13" s="30">
        <f t="shared" si="14"/>
        <v>0</v>
      </c>
      <c r="AF13" s="30">
        <f t="shared" si="5"/>
        <v>0</v>
      </c>
      <c r="AG13" s="30">
        <f t="shared" si="21"/>
        <v>0</v>
      </c>
      <c r="AH13" s="30">
        <f>SUMIFS(欧文原著!$L:$L,欧文原著!$F:$F,欧文原著集計2!$A13,欧文原著!$H:$H,"ECA")</f>
        <v>0</v>
      </c>
      <c r="AI13" s="30">
        <f t="shared" si="15"/>
        <v>0</v>
      </c>
      <c r="AJ13" s="30">
        <f t="shared" si="6"/>
        <v>0</v>
      </c>
      <c r="AK13" s="30">
        <f t="shared" si="22"/>
        <v>0</v>
      </c>
      <c r="AL13" s="30">
        <f>SUMIFS(欧文原著!$L:$L,欧文原著!$F:$F,欧文原著集計2!$A13,欧文原著!$I:$I,1)</f>
        <v>0</v>
      </c>
      <c r="AM13" s="30">
        <f t="shared" si="16"/>
        <v>0</v>
      </c>
      <c r="AN13" s="30">
        <f t="shared" si="7"/>
        <v>0</v>
      </c>
      <c r="AO13" s="30">
        <f t="shared" si="23"/>
        <v>0</v>
      </c>
    </row>
    <row r="14" spans="1:41">
      <c r="A14" s="29">
        <v>1991</v>
      </c>
      <c r="B14" s="29">
        <f>COUNTIFS(欧文原著!$F:$F,欧文原著集計2!$A14)</f>
        <v>0</v>
      </c>
      <c r="C14" s="29">
        <f t="shared" si="8"/>
        <v>0</v>
      </c>
      <c r="D14" s="29">
        <f>COUNTIFS(欧文原著!$F:$F,欧文原著集計2!$A14,欧文原著!$H:$H,"1st")</f>
        <v>0</v>
      </c>
      <c r="E14" s="29">
        <f t="shared" si="8"/>
        <v>0</v>
      </c>
      <c r="F14" s="29">
        <f>COUNTIFS(欧文原著!$F:$F,欧文原著集計2!$A14,欧文原著!$H:$H,"ECA")</f>
        <v>0</v>
      </c>
      <c r="G14" s="29">
        <f t="shared" si="8"/>
        <v>0</v>
      </c>
      <c r="H14" s="29">
        <f>COUNTIFS(欧文原著!$F:$F,欧文原著集計2!$A14,欧文原著!$I:$I,1)</f>
        <v>0</v>
      </c>
      <c r="I14" s="29">
        <f t="shared" si="8"/>
        <v>0</v>
      </c>
      <c r="J14" s="30">
        <f>SUMIFS(欧文原著!$K:$K,欧文原著!$F:$F,欧文原著集計2!$A14)</f>
        <v>0</v>
      </c>
      <c r="K14" s="29">
        <f t="shared" si="9"/>
        <v>0</v>
      </c>
      <c r="L14" s="30">
        <f t="shared" si="0"/>
        <v>0</v>
      </c>
      <c r="M14" s="30">
        <f t="shared" si="24"/>
        <v>0</v>
      </c>
      <c r="N14" s="30">
        <f>SUMIFS(欧文原著!$K:$K,欧文原著!$F:$F,欧文原著集計2!$A14,欧文原著!$H:$H,"1st")</f>
        <v>0</v>
      </c>
      <c r="O14" s="29">
        <f t="shared" si="10"/>
        <v>0</v>
      </c>
      <c r="P14" s="30">
        <f t="shared" si="3"/>
        <v>0</v>
      </c>
      <c r="Q14" s="30">
        <f t="shared" si="17"/>
        <v>0</v>
      </c>
      <c r="R14" s="30">
        <f>SUMIFS(欧文原著!$K:$K,欧文原著!$F:$F,欧文原著集計2!$A14,欧文原著!$H:$H,"ECA")</f>
        <v>0</v>
      </c>
      <c r="S14" s="30">
        <f t="shared" si="11"/>
        <v>0</v>
      </c>
      <c r="T14" s="30">
        <f t="shared" si="1"/>
        <v>0</v>
      </c>
      <c r="U14" s="30">
        <f t="shared" si="18"/>
        <v>0</v>
      </c>
      <c r="V14" s="30">
        <f>SUMIFS(欧文原著!$K:$K,欧文原著!$F:$F,欧文原著集計2!$A14,欧文原著!$I:$I,1)</f>
        <v>0</v>
      </c>
      <c r="W14" s="30">
        <f t="shared" si="12"/>
        <v>0</v>
      </c>
      <c r="X14" s="30">
        <f t="shared" si="2"/>
        <v>0</v>
      </c>
      <c r="Y14" s="30">
        <f t="shared" si="19"/>
        <v>0</v>
      </c>
      <c r="Z14" s="30">
        <f>SUMIFS(欧文原著!$L:$L,欧文原著!$F:$F,欧文原著集計2!$A14)</f>
        <v>0</v>
      </c>
      <c r="AA14" s="30">
        <f t="shared" si="13"/>
        <v>0</v>
      </c>
      <c r="AB14" s="30">
        <f t="shared" si="4"/>
        <v>0</v>
      </c>
      <c r="AC14" s="30">
        <f t="shared" si="20"/>
        <v>0</v>
      </c>
      <c r="AD14" s="30">
        <f>SUMIFS(欧文原著!$L:$L,欧文原著!$F:$F,欧文原著集計2!$A14,欧文原著!$H:$H,"1st")</f>
        <v>0</v>
      </c>
      <c r="AE14" s="30">
        <f t="shared" si="14"/>
        <v>0</v>
      </c>
      <c r="AF14" s="30">
        <f t="shared" si="5"/>
        <v>0</v>
      </c>
      <c r="AG14" s="30">
        <f t="shared" si="21"/>
        <v>0</v>
      </c>
      <c r="AH14" s="30">
        <f>SUMIFS(欧文原著!$L:$L,欧文原著!$F:$F,欧文原著集計2!$A14,欧文原著!$H:$H,"ECA")</f>
        <v>0</v>
      </c>
      <c r="AI14" s="30">
        <f t="shared" si="15"/>
        <v>0</v>
      </c>
      <c r="AJ14" s="30">
        <f t="shared" si="6"/>
        <v>0</v>
      </c>
      <c r="AK14" s="30">
        <f t="shared" si="22"/>
        <v>0</v>
      </c>
      <c r="AL14" s="30">
        <f>SUMIFS(欧文原著!$L:$L,欧文原著!$F:$F,欧文原著集計2!$A14,欧文原著!$I:$I,1)</f>
        <v>0</v>
      </c>
      <c r="AM14" s="30">
        <f t="shared" si="16"/>
        <v>0</v>
      </c>
      <c r="AN14" s="30">
        <f t="shared" si="7"/>
        <v>0</v>
      </c>
      <c r="AO14" s="30">
        <f t="shared" si="23"/>
        <v>0</v>
      </c>
    </row>
    <row r="15" spans="1:41">
      <c r="A15" s="29">
        <v>1992</v>
      </c>
      <c r="B15" s="29">
        <f>COUNTIFS(欧文原著!$F:$F,欧文原著集計2!$A15)</f>
        <v>0</v>
      </c>
      <c r="C15" s="29">
        <f t="shared" si="8"/>
        <v>0</v>
      </c>
      <c r="D15" s="29">
        <f>COUNTIFS(欧文原著!$F:$F,欧文原著集計2!$A15,欧文原著!$H:$H,"1st")</f>
        <v>0</v>
      </c>
      <c r="E15" s="29">
        <f t="shared" si="8"/>
        <v>0</v>
      </c>
      <c r="F15" s="29">
        <f>COUNTIFS(欧文原著!$F:$F,欧文原著集計2!$A15,欧文原著!$H:$H,"ECA")</f>
        <v>0</v>
      </c>
      <c r="G15" s="29">
        <f t="shared" si="8"/>
        <v>0</v>
      </c>
      <c r="H15" s="29">
        <f>COUNTIFS(欧文原著!$F:$F,欧文原著集計2!$A15,欧文原著!$I:$I,1)</f>
        <v>0</v>
      </c>
      <c r="I15" s="29">
        <f t="shared" si="8"/>
        <v>0</v>
      </c>
      <c r="J15" s="30">
        <f>SUMIFS(欧文原著!$K:$K,欧文原著!$F:$F,欧文原著集計2!$A15)</f>
        <v>0</v>
      </c>
      <c r="K15" s="29">
        <f t="shared" si="9"/>
        <v>0</v>
      </c>
      <c r="L15" s="30">
        <f t="shared" si="0"/>
        <v>0</v>
      </c>
      <c r="M15" s="30">
        <f t="shared" si="24"/>
        <v>0</v>
      </c>
      <c r="N15" s="30">
        <f>SUMIFS(欧文原著!$K:$K,欧文原著!$F:$F,欧文原著集計2!$A15,欧文原著!$H:$H,"1st")</f>
        <v>0</v>
      </c>
      <c r="O15" s="29">
        <f t="shared" si="10"/>
        <v>0</v>
      </c>
      <c r="P15" s="30">
        <f t="shared" si="3"/>
        <v>0</v>
      </c>
      <c r="Q15" s="30">
        <f t="shared" si="17"/>
        <v>0</v>
      </c>
      <c r="R15" s="30">
        <f>SUMIFS(欧文原著!$K:$K,欧文原著!$F:$F,欧文原著集計2!$A15,欧文原著!$H:$H,"ECA")</f>
        <v>0</v>
      </c>
      <c r="S15" s="30">
        <f t="shared" si="11"/>
        <v>0</v>
      </c>
      <c r="T15" s="30">
        <f t="shared" si="1"/>
        <v>0</v>
      </c>
      <c r="U15" s="30">
        <f t="shared" si="18"/>
        <v>0</v>
      </c>
      <c r="V15" s="30">
        <f>SUMIFS(欧文原著!$K:$K,欧文原著!$F:$F,欧文原著集計2!$A15,欧文原著!$I:$I,1)</f>
        <v>0</v>
      </c>
      <c r="W15" s="30">
        <f t="shared" si="12"/>
        <v>0</v>
      </c>
      <c r="X15" s="30">
        <f t="shared" si="2"/>
        <v>0</v>
      </c>
      <c r="Y15" s="30">
        <f t="shared" si="19"/>
        <v>0</v>
      </c>
      <c r="Z15" s="30">
        <f>SUMIFS(欧文原著!$L:$L,欧文原著!$F:$F,欧文原著集計2!$A15)</f>
        <v>0</v>
      </c>
      <c r="AA15" s="30">
        <f t="shared" si="13"/>
        <v>0</v>
      </c>
      <c r="AB15" s="30">
        <f t="shared" si="4"/>
        <v>0</v>
      </c>
      <c r="AC15" s="30">
        <f t="shared" si="20"/>
        <v>0</v>
      </c>
      <c r="AD15" s="30">
        <f>SUMIFS(欧文原著!$L:$L,欧文原著!$F:$F,欧文原著集計2!$A15,欧文原著!$H:$H,"1st")</f>
        <v>0</v>
      </c>
      <c r="AE15" s="30">
        <f t="shared" si="14"/>
        <v>0</v>
      </c>
      <c r="AF15" s="30">
        <f t="shared" si="5"/>
        <v>0</v>
      </c>
      <c r="AG15" s="30">
        <f t="shared" si="21"/>
        <v>0</v>
      </c>
      <c r="AH15" s="30">
        <f>SUMIFS(欧文原著!$L:$L,欧文原著!$F:$F,欧文原著集計2!$A15,欧文原著!$H:$H,"ECA")</f>
        <v>0</v>
      </c>
      <c r="AI15" s="30">
        <f t="shared" si="15"/>
        <v>0</v>
      </c>
      <c r="AJ15" s="30">
        <f t="shared" si="6"/>
        <v>0</v>
      </c>
      <c r="AK15" s="30">
        <f t="shared" si="22"/>
        <v>0</v>
      </c>
      <c r="AL15" s="30">
        <f>SUMIFS(欧文原著!$L:$L,欧文原著!$F:$F,欧文原著集計2!$A15,欧文原著!$I:$I,1)</f>
        <v>0</v>
      </c>
      <c r="AM15" s="30">
        <f t="shared" si="16"/>
        <v>0</v>
      </c>
      <c r="AN15" s="30">
        <f t="shared" si="7"/>
        <v>0</v>
      </c>
      <c r="AO15" s="30">
        <f t="shared" si="23"/>
        <v>0</v>
      </c>
    </row>
    <row r="16" spans="1:41">
      <c r="A16" s="29">
        <v>1993</v>
      </c>
      <c r="B16" s="29">
        <f>COUNTIFS(欧文原著!$F:$F,欧文原著集計2!$A16)</f>
        <v>0</v>
      </c>
      <c r="C16" s="29">
        <f t="shared" si="8"/>
        <v>0</v>
      </c>
      <c r="D16" s="29">
        <f>COUNTIFS(欧文原著!$F:$F,欧文原著集計2!$A16,欧文原著!$H:$H,"1st")</f>
        <v>0</v>
      </c>
      <c r="E16" s="29">
        <f t="shared" si="8"/>
        <v>0</v>
      </c>
      <c r="F16" s="29">
        <f>COUNTIFS(欧文原著!$F:$F,欧文原著集計2!$A16,欧文原著!$H:$H,"ECA")</f>
        <v>0</v>
      </c>
      <c r="G16" s="29">
        <f t="shared" si="8"/>
        <v>0</v>
      </c>
      <c r="H16" s="29">
        <f>COUNTIFS(欧文原著!$F:$F,欧文原著集計2!$A16,欧文原著!$I:$I,1)</f>
        <v>0</v>
      </c>
      <c r="I16" s="29">
        <f t="shared" si="8"/>
        <v>0</v>
      </c>
      <c r="J16" s="30">
        <f>SUMIFS(欧文原著!$K:$K,欧文原著!$F:$F,欧文原著集計2!$A16)</f>
        <v>0</v>
      </c>
      <c r="K16" s="29">
        <f t="shared" si="9"/>
        <v>0</v>
      </c>
      <c r="L16" s="30">
        <f t="shared" si="0"/>
        <v>0</v>
      </c>
      <c r="M16" s="30">
        <f t="shared" si="24"/>
        <v>0</v>
      </c>
      <c r="N16" s="30">
        <f>SUMIFS(欧文原著!$K:$K,欧文原著!$F:$F,欧文原著集計2!$A16,欧文原著!$H:$H,"1st")</f>
        <v>0</v>
      </c>
      <c r="O16" s="29">
        <f t="shared" si="10"/>
        <v>0</v>
      </c>
      <c r="P16" s="30">
        <f t="shared" si="3"/>
        <v>0</v>
      </c>
      <c r="Q16" s="30">
        <f t="shared" si="17"/>
        <v>0</v>
      </c>
      <c r="R16" s="30">
        <f>SUMIFS(欧文原著!$K:$K,欧文原著!$F:$F,欧文原著集計2!$A16,欧文原著!$H:$H,"ECA")</f>
        <v>0</v>
      </c>
      <c r="S16" s="30">
        <f t="shared" si="11"/>
        <v>0</v>
      </c>
      <c r="T16" s="30">
        <f t="shared" si="1"/>
        <v>0</v>
      </c>
      <c r="U16" s="30">
        <f t="shared" si="18"/>
        <v>0</v>
      </c>
      <c r="V16" s="30">
        <f>SUMIFS(欧文原著!$K:$K,欧文原著!$F:$F,欧文原著集計2!$A16,欧文原著!$I:$I,1)</f>
        <v>0</v>
      </c>
      <c r="W16" s="30">
        <f t="shared" si="12"/>
        <v>0</v>
      </c>
      <c r="X16" s="30">
        <f t="shared" si="2"/>
        <v>0</v>
      </c>
      <c r="Y16" s="30">
        <f t="shared" si="19"/>
        <v>0</v>
      </c>
      <c r="Z16" s="30">
        <f>SUMIFS(欧文原著!$L:$L,欧文原著!$F:$F,欧文原著集計2!$A16)</f>
        <v>0</v>
      </c>
      <c r="AA16" s="30">
        <f t="shared" si="13"/>
        <v>0</v>
      </c>
      <c r="AB16" s="30">
        <f t="shared" si="4"/>
        <v>0</v>
      </c>
      <c r="AC16" s="30">
        <f t="shared" si="20"/>
        <v>0</v>
      </c>
      <c r="AD16" s="30">
        <f>SUMIFS(欧文原著!$L:$L,欧文原著!$F:$F,欧文原著集計2!$A16,欧文原著!$H:$H,"1st")</f>
        <v>0</v>
      </c>
      <c r="AE16" s="30">
        <f t="shared" si="14"/>
        <v>0</v>
      </c>
      <c r="AF16" s="30">
        <f t="shared" si="5"/>
        <v>0</v>
      </c>
      <c r="AG16" s="30">
        <f t="shared" si="21"/>
        <v>0</v>
      </c>
      <c r="AH16" s="30">
        <f>SUMIFS(欧文原著!$L:$L,欧文原著!$F:$F,欧文原著集計2!$A16,欧文原著!$H:$H,"ECA")</f>
        <v>0</v>
      </c>
      <c r="AI16" s="30">
        <f t="shared" si="15"/>
        <v>0</v>
      </c>
      <c r="AJ16" s="30">
        <f t="shared" si="6"/>
        <v>0</v>
      </c>
      <c r="AK16" s="30">
        <f t="shared" si="22"/>
        <v>0</v>
      </c>
      <c r="AL16" s="30">
        <f>SUMIFS(欧文原著!$L:$L,欧文原著!$F:$F,欧文原著集計2!$A16,欧文原著!$I:$I,1)</f>
        <v>0</v>
      </c>
      <c r="AM16" s="30">
        <f t="shared" si="16"/>
        <v>0</v>
      </c>
      <c r="AN16" s="30">
        <f t="shared" si="7"/>
        <v>0</v>
      </c>
      <c r="AO16" s="30">
        <f t="shared" si="23"/>
        <v>0</v>
      </c>
    </row>
    <row r="17" spans="1:41">
      <c r="A17" s="29">
        <v>1994</v>
      </c>
      <c r="B17" s="29">
        <f>COUNTIFS(欧文原著!$F:$F,欧文原著集計2!$A17)</f>
        <v>0</v>
      </c>
      <c r="C17" s="29">
        <f t="shared" si="8"/>
        <v>0</v>
      </c>
      <c r="D17" s="29">
        <f>COUNTIFS(欧文原著!$F:$F,欧文原著集計2!$A17,欧文原著!$H:$H,"1st")</f>
        <v>0</v>
      </c>
      <c r="E17" s="29">
        <f t="shared" si="8"/>
        <v>0</v>
      </c>
      <c r="F17" s="29">
        <f>COUNTIFS(欧文原著!$F:$F,欧文原著集計2!$A17,欧文原著!$H:$H,"ECA")</f>
        <v>0</v>
      </c>
      <c r="G17" s="29">
        <f t="shared" si="8"/>
        <v>0</v>
      </c>
      <c r="H17" s="29">
        <f>COUNTIFS(欧文原著!$F:$F,欧文原著集計2!$A17,欧文原著!$I:$I,1)</f>
        <v>0</v>
      </c>
      <c r="I17" s="29">
        <f t="shared" si="8"/>
        <v>0</v>
      </c>
      <c r="J17" s="30">
        <f>SUMIFS(欧文原著!$K:$K,欧文原著!$F:$F,欧文原著集計2!$A17)</f>
        <v>0</v>
      </c>
      <c r="K17" s="29">
        <f t="shared" si="9"/>
        <v>0</v>
      </c>
      <c r="L17" s="30">
        <f t="shared" si="0"/>
        <v>0</v>
      </c>
      <c r="M17" s="30">
        <f t="shared" si="24"/>
        <v>0</v>
      </c>
      <c r="N17" s="30">
        <f>SUMIFS(欧文原著!$K:$K,欧文原著!$F:$F,欧文原著集計2!$A17,欧文原著!$H:$H,"1st")</f>
        <v>0</v>
      </c>
      <c r="O17" s="29">
        <f t="shared" si="10"/>
        <v>0</v>
      </c>
      <c r="P17" s="30">
        <f t="shared" si="3"/>
        <v>0</v>
      </c>
      <c r="Q17" s="30">
        <f t="shared" si="17"/>
        <v>0</v>
      </c>
      <c r="R17" s="30">
        <f>SUMIFS(欧文原著!$K:$K,欧文原著!$F:$F,欧文原著集計2!$A17,欧文原著!$H:$H,"ECA")</f>
        <v>0</v>
      </c>
      <c r="S17" s="30">
        <f t="shared" si="11"/>
        <v>0</v>
      </c>
      <c r="T17" s="30">
        <f t="shared" si="1"/>
        <v>0</v>
      </c>
      <c r="U17" s="30">
        <f t="shared" si="18"/>
        <v>0</v>
      </c>
      <c r="V17" s="30">
        <f>SUMIFS(欧文原著!$K:$K,欧文原著!$F:$F,欧文原著集計2!$A17,欧文原著!$I:$I,1)</f>
        <v>0</v>
      </c>
      <c r="W17" s="30">
        <f t="shared" si="12"/>
        <v>0</v>
      </c>
      <c r="X17" s="30">
        <f t="shared" si="2"/>
        <v>0</v>
      </c>
      <c r="Y17" s="30">
        <f t="shared" si="19"/>
        <v>0</v>
      </c>
      <c r="Z17" s="30">
        <f>SUMIFS(欧文原著!$L:$L,欧文原著!$F:$F,欧文原著集計2!$A17)</f>
        <v>0</v>
      </c>
      <c r="AA17" s="30">
        <f t="shared" si="13"/>
        <v>0</v>
      </c>
      <c r="AB17" s="30">
        <f t="shared" si="4"/>
        <v>0</v>
      </c>
      <c r="AC17" s="30">
        <f t="shared" si="20"/>
        <v>0</v>
      </c>
      <c r="AD17" s="30">
        <f>SUMIFS(欧文原著!$L:$L,欧文原著!$F:$F,欧文原著集計2!$A17,欧文原著!$H:$H,"1st")</f>
        <v>0</v>
      </c>
      <c r="AE17" s="30">
        <f t="shared" si="14"/>
        <v>0</v>
      </c>
      <c r="AF17" s="30">
        <f t="shared" si="5"/>
        <v>0</v>
      </c>
      <c r="AG17" s="30">
        <f t="shared" si="21"/>
        <v>0</v>
      </c>
      <c r="AH17" s="30">
        <f>SUMIFS(欧文原著!$L:$L,欧文原著!$F:$F,欧文原著集計2!$A17,欧文原著!$H:$H,"ECA")</f>
        <v>0</v>
      </c>
      <c r="AI17" s="30">
        <f t="shared" si="15"/>
        <v>0</v>
      </c>
      <c r="AJ17" s="30">
        <f t="shared" si="6"/>
        <v>0</v>
      </c>
      <c r="AK17" s="30">
        <f t="shared" si="22"/>
        <v>0</v>
      </c>
      <c r="AL17" s="30">
        <f>SUMIFS(欧文原著!$L:$L,欧文原著!$F:$F,欧文原著集計2!$A17,欧文原著!$I:$I,1)</f>
        <v>0</v>
      </c>
      <c r="AM17" s="30">
        <f t="shared" si="16"/>
        <v>0</v>
      </c>
      <c r="AN17" s="30">
        <f t="shared" si="7"/>
        <v>0</v>
      </c>
      <c r="AO17" s="30">
        <f t="shared" si="23"/>
        <v>0</v>
      </c>
    </row>
    <row r="18" spans="1:41">
      <c r="A18" s="29">
        <v>1995</v>
      </c>
      <c r="B18" s="29">
        <f>COUNTIFS(欧文原著!$F:$F,欧文原著集計2!$A18)</f>
        <v>0</v>
      </c>
      <c r="C18" s="29">
        <f t="shared" si="8"/>
        <v>0</v>
      </c>
      <c r="D18" s="29">
        <f>COUNTIFS(欧文原著!$F:$F,欧文原著集計2!$A18,欧文原著!$H:$H,"1st")</f>
        <v>0</v>
      </c>
      <c r="E18" s="29">
        <f t="shared" si="8"/>
        <v>0</v>
      </c>
      <c r="F18" s="29">
        <f>COUNTIFS(欧文原著!$F:$F,欧文原著集計2!$A18,欧文原著!$H:$H,"ECA")</f>
        <v>0</v>
      </c>
      <c r="G18" s="29">
        <f t="shared" si="8"/>
        <v>0</v>
      </c>
      <c r="H18" s="29">
        <f>COUNTIFS(欧文原著!$F:$F,欧文原著集計2!$A18,欧文原著!$I:$I,1)</f>
        <v>0</v>
      </c>
      <c r="I18" s="29">
        <f t="shared" si="8"/>
        <v>0</v>
      </c>
      <c r="J18" s="30">
        <f>SUMIFS(欧文原著!$K:$K,欧文原著!$F:$F,欧文原著集計2!$A18)</f>
        <v>0</v>
      </c>
      <c r="K18" s="29">
        <f t="shared" si="9"/>
        <v>0</v>
      </c>
      <c r="L18" s="30">
        <f t="shared" si="0"/>
        <v>0</v>
      </c>
      <c r="M18" s="30">
        <f t="shared" si="24"/>
        <v>0</v>
      </c>
      <c r="N18" s="30">
        <f>SUMIFS(欧文原著!$K:$K,欧文原著!$F:$F,欧文原著集計2!$A18,欧文原著!$H:$H,"1st")</f>
        <v>0</v>
      </c>
      <c r="O18" s="29">
        <f t="shared" si="10"/>
        <v>0</v>
      </c>
      <c r="P18" s="30">
        <f t="shared" si="3"/>
        <v>0</v>
      </c>
      <c r="Q18" s="30">
        <f t="shared" si="17"/>
        <v>0</v>
      </c>
      <c r="R18" s="30">
        <f>SUMIFS(欧文原著!$K:$K,欧文原著!$F:$F,欧文原著集計2!$A18,欧文原著!$H:$H,"ECA")</f>
        <v>0</v>
      </c>
      <c r="S18" s="30">
        <f t="shared" si="11"/>
        <v>0</v>
      </c>
      <c r="T18" s="30">
        <f t="shared" si="1"/>
        <v>0</v>
      </c>
      <c r="U18" s="30">
        <f t="shared" si="18"/>
        <v>0</v>
      </c>
      <c r="V18" s="30">
        <f>SUMIFS(欧文原著!$K:$K,欧文原著!$F:$F,欧文原著集計2!$A18,欧文原著!$I:$I,1)</f>
        <v>0</v>
      </c>
      <c r="W18" s="30">
        <f t="shared" si="12"/>
        <v>0</v>
      </c>
      <c r="X18" s="30">
        <f t="shared" si="2"/>
        <v>0</v>
      </c>
      <c r="Y18" s="30">
        <f t="shared" si="19"/>
        <v>0</v>
      </c>
      <c r="Z18" s="30">
        <f>SUMIFS(欧文原著!$L:$L,欧文原著!$F:$F,欧文原著集計2!$A18)</f>
        <v>0</v>
      </c>
      <c r="AA18" s="30">
        <f t="shared" si="13"/>
        <v>0</v>
      </c>
      <c r="AB18" s="30">
        <f t="shared" si="4"/>
        <v>0</v>
      </c>
      <c r="AC18" s="30">
        <f t="shared" si="20"/>
        <v>0</v>
      </c>
      <c r="AD18" s="30">
        <f>SUMIFS(欧文原著!$L:$L,欧文原著!$F:$F,欧文原著集計2!$A18,欧文原著!$H:$H,"1st")</f>
        <v>0</v>
      </c>
      <c r="AE18" s="30">
        <f t="shared" si="14"/>
        <v>0</v>
      </c>
      <c r="AF18" s="30">
        <f t="shared" si="5"/>
        <v>0</v>
      </c>
      <c r="AG18" s="30">
        <f t="shared" si="21"/>
        <v>0</v>
      </c>
      <c r="AH18" s="30">
        <f>SUMIFS(欧文原著!$L:$L,欧文原著!$F:$F,欧文原著集計2!$A18,欧文原著!$H:$H,"ECA")</f>
        <v>0</v>
      </c>
      <c r="AI18" s="30">
        <f t="shared" si="15"/>
        <v>0</v>
      </c>
      <c r="AJ18" s="30">
        <f t="shared" si="6"/>
        <v>0</v>
      </c>
      <c r="AK18" s="30">
        <f t="shared" si="22"/>
        <v>0</v>
      </c>
      <c r="AL18" s="30">
        <f>SUMIFS(欧文原著!$L:$L,欧文原著!$F:$F,欧文原著集計2!$A18,欧文原著!$I:$I,1)</f>
        <v>0</v>
      </c>
      <c r="AM18" s="30">
        <f t="shared" si="16"/>
        <v>0</v>
      </c>
      <c r="AN18" s="30">
        <f t="shared" si="7"/>
        <v>0</v>
      </c>
      <c r="AO18" s="30">
        <f t="shared" si="23"/>
        <v>0</v>
      </c>
    </row>
    <row r="19" spans="1:41">
      <c r="A19" s="29">
        <v>1996</v>
      </c>
      <c r="B19" s="29">
        <f>COUNTIFS(欧文原著!$F:$F,欧文原著集計2!$A19)</f>
        <v>0</v>
      </c>
      <c r="C19" s="29">
        <f t="shared" si="8"/>
        <v>0</v>
      </c>
      <c r="D19" s="29">
        <f>COUNTIFS(欧文原著!$F:$F,欧文原著集計2!$A19,欧文原著!$H:$H,"1st")</f>
        <v>0</v>
      </c>
      <c r="E19" s="29">
        <f t="shared" si="8"/>
        <v>0</v>
      </c>
      <c r="F19" s="29">
        <f>COUNTIFS(欧文原著!$F:$F,欧文原著集計2!$A19,欧文原著!$H:$H,"ECA")</f>
        <v>0</v>
      </c>
      <c r="G19" s="29">
        <f t="shared" si="8"/>
        <v>0</v>
      </c>
      <c r="H19" s="29">
        <f>COUNTIFS(欧文原著!$F:$F,欧文原著集計2!$A19,欧文原著!$I:$I,1)</f>
        <v>0</v>
      </c>
      <c r="I19" s="29">
        <f t="shared" si="8"/>
        <v>0</v>
      </c>
      <c r="J19" s="30">
        <f>SUMIFS(欧文原著!$K:$K,欧文原著!$F:$F,欧文原著集計2!$A19)</f>
        <v>0</v>
      </c>
      <c r="K19" s="29">
        <f t="shared" si="9"/>
        <v>0</v>
      </c>
      <c r="L19" s="30">
        <f t="shared" si="0"/>
        <v>0</v>
      </c>
      <c r="M19" s="30">
        <f t="shared" si="24"/>
        <v>0</v>
      </c>
      <c r="N19" s="30">
        <f>SUMIFS(欧文原著!$K:$K,欧文原著!$F:$F,欧文原著集計2!$A19,欧文原著!$H:$H,"1st")</f>
        <v>0</v>
      </c>
      <c r="O19" s="29">
        <f t="shared" si="10"/>
        <v>0</v>
      </c>
      <c r="P19" s="30">
        <f t="shared" si="3"/>
        <v>0</v>
      </c>
      <c r="Q19" s="30">
        <f t="shared" si="17"/>
        <v>0</v>
      </c>
      <c r="R19" s="30">
        <f>SUMIFS(欧文原著!$K:$K,欧文原著!$F:$F,欧文原著集計2!$A19,欧文原著!$H:$H,"ECA")</f>
        <v>0</v>
      </c>
      <c r="S19" s="30">
        <f t="shared" si="11"/>
        <v>0</v>
      </c>
      <c r="T19" s="30">
        <f t="shared" si="1"/>
        <v>0</v>
      </c>
      <c r="U19" s="30">
        <f t="shared" si="18"/>
        <v>0</v>
      </c>
      <c r="V19" s="30">
        <f>SUMIFS(欧文原著!$K:$K,欧文原著!$F:$F,欧文原著集計2!$A19,欧文原著!$I:$I,1)</f>
        <v>0</v>
      </c>
      <c r="W19" s="30">
        <f t="shared" si="12"/>
        <v>0</v>
      </c>
      <c r="X19" s="30">
        <f t="shared" si="2"/>
        <v>0</v>
      </c>
      <c r="Y19" s="30">
        <f t="shared" si="19"/>
        <v>0</v>
      </c>
      <c r="Z19" s="30">
        <f>SUMIFS(欧文原著!$L:$L,欧文原著!$F:$F,欧文原著集計2!$A19)</f>
        <v>0</v>
      </c>
      <c r="AA19" s="30">
        <f t="shared" si="13"/>
        <v>0</v>
      </c>
      <c r="AB19" s="30">
        <f t="shared" si="4"/>
        <v>0</v>
      </c>
      <c r="AC19" s="30">
        <f t="shared" si="20"/>
        <v>0</v>
      </c>
      <c r="AD19" s="30">
        <f>SUMIFS(欧文原著!$L:$L,欧文原著!$F:$F,欧文原著集計2!$A19,欧文原著!$H:$H,"1st")</f>
        <v>0</v>
      </c>
      <c r="AE19" s="30">
        <f t="shared" si="14"/>
        <v>0</v>
      </c>
      <c r="AF19" s="30">
        <f t="shared" si="5"/>
        <v>0</v>
      </c>
      <c r="AG19" s="30">
        <f t="shared" si="21"/>
        <v>0</v>
      </c>
      <c r="AH19" s="30">
        <f>SUMIFS(欧文原著!$L:$L,欧文原著!$F:$F,欧文原著集計2!$A19,欧文原著!$H:$H,"ECA")</f>
        <v>0</v>
      </c>
      <c r="AI19" s="30">
        <f t="shared" si="15"/>
        <v>0</v>
      </c>
      <c r="AJ19" s="30">
        <f t="shared" si="6"/>
        <v>0</v>
      </c>
      <c r="AK19" s="30">
        <f t="shared" si="22"/>
        <v>0</v>
      </c>
      <c r="AL19" s="30">
        <f>SUMIFS(欧文原著!$L:$L,欧文原著!$F:$F,欧文原著集計2!$A19,欧文原著!$I:$I,1)</f>
        <v>0</v>
      </c>
      <c r="AM19" s="30">
        <f t="shared" si="16"/>
        <v>0</v>
      </c>
      <c r="AN19" s="30">
        <f t="shared" si="7"/>
        <v>0</v>
      </c>
      <c r="AO19" s="30">
        <f t="shared" si="23"/>
        <v>0</v>
      </c>
    </row>
    <row r="20" spans="1:41">
      <c r="A20" s="29">
        <v>1997</v>
      </c>
      <c r="B20" s="29">
        <f>COUNTIFS(欧文原著!$F:$F,欧文原著集計2!$A20)</f>
        <v>0</v>
      </c>
      <c r="C20" s="29">
        <f t="shared" si="8"/>
        <v>0</v>
      </c>
      <c r="D20" s="29">
        <f>COUNTIFS(欧文原著!$F:$F,欧文原著集計2!$A20,欧文原著!$H:$H,"1st")</f>
        <v>0</v>
      </c>
      <c r="E20" s="29">
        <f t="shared" si="8"/>
        <v>0</v>
      </c>
      <c r="F20" s="29">
        <f>COUNTIFS(欧文原著!$F:$F,欧文原著集計2!$A20,欧文原著!$H:$H,"ECA")</f>
        <v>0</v>
      </c>
      <c r="G20" s="29">
        <f t="shared" si="8"/>
        <v>0</v>
      </c>
      <c r="H20" s="29">
        <f>COUNTIFS(欧文原著!$F:$F,欧文原著集計2!$A20,欧文原著!$I:$I,1)</f>
        <v>0</v>
      </c>
      <c r="I20" s="29">
        <f t="shared" si="8"/>
        <v>0</v>
      </c>
      <c r="J20" s="30">
        <f>SUMIFS(欧文原著!$K:$K,欧文原著!$F:$F,欧文原著集計2!$A20)</f>
        <v>0</v>
      </c>
      <c r="K20" s="29">
        <f t="shared" si="9"/>
        <v>0</v>
      </c>
      <c r="L20" s="30">
        <f t="shared" si="0"/>
        <v>0</v>
      </c>
      <c r="M20" s="30">
        <f t="shared" si="24"/>
        <v>0</v>
      </c>
      <c r="N20" s="30">
        <f>SUMIFS(欧文原著!$K:$K,欧文原著!$F:$F,欧文原著集計2!$A20,欧文原著!$H:$H,"1st")</f>
        <v>0</v>
      </c>
      <c r="O20" s="29">
        <f t="shared" si="10"/>
        <v>0</v>
      </c>
      <c r="P20" s="30">
        <f t="shared" si="3"/>
        <v>0</v>
      </c>
      <c r="Q20" s="30">
        <f t="shared" si="17"/>
        <v>0</v>
      </c>
      <c r="R20" s="30">
        <f>SUMIFS(欧文原著!$K:$K,欧文原著!$F:$F,欧文原著集計2!$A20,欧文原著!$H:$H,"ECA")</f>
        <v>0</v>
      </c>
      <c r="S20" s="30">
        <f t="shared" si="11"/>
        <v>0</v>
      </c>
      <c r="T20" s="30">
        <f t="shared" si="1"/>
        <v>0</v>
      </c>
      <c r="U20" s="30">
        <f t="shared" si="18"/>
        <v>0</v>
      </c>
      <c r="V20" s="30">
        <f>SUMIFS(欧文原著!$K:$K,欧文原著!$F:$F,欧文原著集計2!$A20,欧文原著!$I:$I,1)</f>
        <v>0</v>
      </c>
      <c r="W20" s="30">
        <f t="shared" si="12"/>
        <v>0</v>
      </c>
      <c r="X20" s="30">
        <f t="shared" si="2"/>
        <v>0</v>
      </c>
      <c r="Y20" s="30">
        <f t="shared" si="19"/>
        <v>0</v>
      </c>
      <c r="Z20" s="30">
        <f>SUMIFS(欧文原著!$L:$L,欧文原著!$F:$F,欧文原著集計2!$A20)</f>
        <v>0</v>
      </c>
      <c r="AA20" s="30">
        <f t="shared" si="13"/>
        <v>0</v>
      </c>
      <c r="AB20" s="30">
        <f t="shared" si="4"/>
        <v>0</v>
      </c>
      <c r="AC20" s="30">
        <f t="shared" si="20"/>
        <v>0</v>
      </c>
      <c r="AD20" s="30">
        <f>SUMIFS(欧文原著!$L:$L,欧文原著!$F:$F,欧文原著集計2!$A20,欧文原著!$H:$H,"1st")</f>
        <v>0</v>
      </c>
      <c r="AE20" s="30">
        <f t="shared" si="14"/>
        <v>0</v>
      </c>
      <c r="AF20" s="30">
        <f t="shared" si="5"/>
        <v>0</v>
      </c>
      <c r="AG20" s="30">
        <f t="shared" si="21"/>
        <v>0</v>
      </c>
      <c r="AH20" s="30">
        <f>SUMIFS(欧文原著!$L:$L,欧文原著!$F:$F,欧文原著集計2!$A20,欧文原著!$H:$H,"ECA")</f>
        <v>0</v>
      </c>
      <c r="AI20" s="30">
        <f t="shared" si="15"/>
        <v>0</v>
      </c>
      <c r="AJ20" s="30">
        <f t="shared" si="6"/>
        <v>0</v>
      </c>
      <c r="AK20" s="30">
        <f t="shared" si="22"/>
        <v>0</v>
      </c>
      <c r="AL20" s="30">
        <f>SUMIFS(欧文原著!$L:$L,欧文原著!$F:$F,欧文原著集計2!$A20,欧文原著!$I:$I,1)</f>
        <v>0</v>
      </c>
      <c r="AM20" s="30">
        <f t="shared" si="16"/>
        <v>0</v>
      </c>
      <c r="AN20" s="30">
        <f t="shared" si="7"/>
        <v>0</v>
      </c>
      <c r="AO20" s="30">
        <f t="shared" si="23"/>
        <v>0</v>
      </c>
    </row>
    <row r="21" spans="1:41">
      <c r="A21" s="29">
        <v>1998</v>
      </c>
      <c r="B21" s="29">
        <f>COUNTIFS(欧文原著!$F:$F,欧文原著集計2!$A21)</f>
        <v>0</v>
      </c>
      <c r="C21" s="29">
        <f t="shared" ref="C21:I36" si="25">B21+C20</f>
        <v>0</v>
      </c>
      <c r="D21" s="29">
        <f>COUNTIFS(欧文原著!$F:$F,欧文原著集計2!$A21,欧文原著!$H:$H,"1st")</f>
        <v>0</v>
      </c>
      <c r="E21" s="29">
        <f t="shared" si="25"/>
        <v>0</v>
      </c>
      <c r="F21" s="29">
        <f>COUNTIFS(欧文原著!$F:$F,欧文原著集計2!$A21,欧文原著!$H:$H,"ECA")</f>
        <v>0</v>
      </c>
      <c r="G21" s="29">
        <f t="shared" si="25"/>
        <v>0</v>
      </c>
      <c r="H21" s="29">
        <f>COUNTIFS(欧文原著!$F:$F,欧文原著集計2!$A21,欧文原著!$I:$I,1)</f>
        <v>0</v>
      </c>
      <c r="I21" s="29">
        <f t="shared" si="25"/>
        <v>0</v>
      </c>
      <c r="J21" s="30">
        <f>SUMIFS(欧文原著!$K:$K,欧文原著!$F:$F,欧文原著集計2!$A21)</f>
        <v>0</v>
      </c>
      <c r="K21" s="29">
        <f t="shared" si="9"/>
        <v>0</v>
      </c>
      <c r="L21" s="30">
        <f t="shared" si="0"/>
        <v>0</v>
      </c>
      <c r="M21" s="30">
        <f t="shared" si="24"/>
        <v>0</v>
      </c>
      <c r="N21" s="30">
        <f>SUMIFS(欧文原著!$K:$K,欧文原著!$F:$F,欧文原著集計2!$A21,欧文原著!$H:$H,"1st")</f>
        <v>0</v>
      </c>
      <c r="O21" s="29">
        <f t="shared" si="10"/>
        <v>0</v>
      </c>
      <c r="P21" s="30">
        <f t="shared" si="3"/>
        <v>0</v>
      </c>
      <c r="Q21" s="30">
        <f t="shared" si="17"/>
        <v>0</v>
      </c>
      <c r="R21" s="30">
        <f>SUMIFS(欧文原著!$K:$K,欧文原著!$F:$F,欧文原著集計2!$A21,欧文原著!$H:$H,"ECA")</f>
        <v>0</v>
      </c>
      <c r="S21" s="30">
        <f t="shared" si="11"/>
        <v>0</v>
      </c>
      <c r="T21" s="30">
        <f t="shared" si="1"/>
        <v>0</v>
      </c>
      <c r="U21" s="30">
        <f t="shared" si="18"/>
        <v>0</v>
      </c>
      <c r="V21" s="30">
        <f>SUMIFS(欧文原著!$K:$K,欧文原著!$F:$F,欧文原著集計2!$A21,欧文原著!$I:$I,1)</f>
        <v>0</v>
      </c>
      <c r="W21" s="30">
        <f t="shared" si="12"/>
        <v>0</v>
      </c>
      <c r="X21" s="30">
        <f t="shared" si="2"/>
        <v>0</v>
      </c>
      <c r="Y21" s="30">
        <f t="shared" si="19"/>
        <v>0</v>
      </c>
      <c r="Z21" s="30">
        <f>SUMIFS(欧文原著!$L:$L,欧文原著!$F:$F,欧文原著集計2!$A21)</f>
        <v>0</v>
      </c>
      <c r="AA21" s="30">
        <f t="shared" si="13"/>
        <v>0</v>
      </c>
      <c r="AB21" s="30">
        <f t="shared" si="4"/>
        <v>0</v>
      </c>
      <c r="AC21" s="30">
        <f t="shared" si="20"/>
        <v>0</v>
      </c>
      <c r="AD21" s="30">
        <f>SUMIFS(欧文原著!$L:$L,欧文原著!$F:$F,欧文原著集計2!$A21,欧文原著!$H:$H,"1st")</f>
        <v>0</v>
      </c>
      <c r="AE21" s="30">
        <f t="shared" si="14"/>
        <v>0</v>
      </c>
      <c r="AF21" s="30">
        <f t="shared" si="5"/>
        <v>0</v>
      </c>
      <c r="AG21" s="30">
        <f t="shared" si="21"/>
        <v>0</v>
      </c>
      <c r="AH21" s="30">
        <f>SUMIFS(欧文原著!$L:$L,欧文原著!$F:$F,欧文原著集計2!$A21,欧文原著!$H:$H,"ECA")</f>
        <v>0</v>
      </c>
      <c r="AI21" s="30">
        <f t="shared" si="15"/>
        <v>0</v>
      </c>
      <c r="AJ21" s="30">
        <f t="shared" si="6"/>
        <v>0</v>
      </c>
      <c r="AK21" s="30">
        <f t="shared" si="22"/>
        <v>0</v>
      </c>
      <c r="AL21" s="30">
        <f>SUMIFS(欧文原著!$L:$L,欧文原著!$F:$F,欧文原著集計2!$A21,欧文原著!$I:$I,1)</f>
        <v>0</v>
      </c>
      <c r="AM21" s="30">
        <f t="shared" si="16"/>
        <v>0</v>
      </c>
      <c r="AN21" s="30">
        <f t="shared" si="7"/>
        <v>0</v>
      </c>
      <c r="AO21" s="30">
        <f t="shared" si="23"/>
        <v>0</v>
      </c>
    </row>
    <row r="22" spans="1:41">
      <c r="A22" s="29">
        <v>1999</v>
      </c>
      <c r="B22" s="29">
        <f>COUNTIFS(欧文原著!$F:$F,欧文原著集計2!$A22)</f>
        <v>0</v>
      </c>
      <c r="C22" s="29">
        <f t="shared" si="25"/>
        <v>0</v>
      </c>
      <c r="D22" s="29">
        <f>COUNTIFS(欧文原著!$F:$F,欧文原著集計2!$A22,欧文原著!$H:$H,"1st")</f>
        <v>0</v>
      </c>
      <c r="E22" s="29">
        <f t="shared" si="25"/>
        <v>0</v>
      </c>
      <c r="F22" s="29">
        <f>COUNTIFS(欧文原著!$F:$F,欧文原著集計2!$A22,欧文原著!$H:$H,"ECA")</f>
        <v>0</v>
      </c>
      <c r="G22" s="29">
        <f t="shared" si="25"/>
        <v>0</v>
      </c>
      <c r="H22" s="29">
        <f>COUNTIFS(欧文原著!$F:$F,欧文原著集計2!$A22,欧文原著!$I:$I,1)</f>
        <v>0</v>
      </c>
      <c r="I22" s="29">
        <f t="shared" si="25"/>
        <v>0</v>
      </c>
      <c r="J22" s="30">
        <f>SUMIFS(欧文原著!$K:$K,欧文原著!$F:$F,欧文原著集計2!$A22)</f>
        <v>0</v>
      </c>
      <c r="K22" s="29">
        <f t="shared" si="9"/>
        <v>0</v>
      </c>
      <c r="L22" s="30">
        <f t="shared" si="0"/>
        <v>0</v>
      </c>
      <c r="M22" s="30">
        <f t="shared" si="24"/>
        <v>0</v>
      </c>
      <c r="N22" s="30">
        <f>SUMIFS(欧文原著!$K:$K,欧文原著!$F:$F,欧文原著集計2!$A22,欧文原著!$H:$H,"1st")</f>
        <v>0</v>
      </c>
      <c r="O22" s="29">
        <f t="shared" si="10"/>
        <v>0</v>
      </c>
      <c r="P22" s="30">
        <f t="shared" si="3"/>
        <v>0</v>
      </c>
      <c r="Q22" s="30">
        <f t="shared" si="17"/>
        <v>0</v>
      </c>
      <c r="R22" s="30">
        <f>SUMIFS(欧文原著!$K:$K,欧文原著!$F:$F,欧文原著集計2!$A22,欧文原著!$H:$H,"ECA")</f>
        <v>0</v>
      </c>
      <c r="S22" s="30">
        <f t="shared" si="11"/>
        <v>0</v>
      </c>
      <c r="T22" s="30">
        <f t="shared" si="1"/>
        <v>0</v>
      </c>
      <c r="U22" s="30">
        <f t="shared" si="18"/>
        <v>0</v>
      </c>
      <c r="V22" s="30">
        <f>SUMIFS(欧文原著!$K:$K,欧文原著!$F:$F,欧文原著集計2!$A22,欧文原著!$I:$I,1)</f>
        <v>0</v>
      </c>
      <c r="W22" s="30">
        <f t="shared" si="12"/>
        <v>0</v>
      </c>
      <c r="X22" s="30">
        <f t="shared" si="2"/>
        <v>0</v>
      </c>
      <c r="Y22" s="30">
        <f t="shared" si="19"/>
        <v>0</v>
      </c>
      <c r="Z22" s="30">
        <f>SUMIFS(欧文原著!$L:$L,欧文原著!$F:$F,欧文原著集計2!$A22)</f>
        <v>0</v>
      </c>
      <c r="AA22" s="30">
        <f t="shared" si="13"/>
        <v>0</v>
      </c>
      <c r="AB22" s="30">
        <f t="shared" si="4"/>
        <v>0</v>
      </c>
      <c r="AC22" s="30">
        <f t="shared" si="20"/>
        <v>0</v>
      </c>
      <c r="AD22" s="30">
        <f>SUMIFS(欧文原著!$L:$L,欧文原著!$F:$F,欧文原著集計2!$A22,欧文原著!$H:$H,"1st")</f>
        <v>0</v>
      </c>
      <c r="AE22" s="30">
        <f t="shared" si="14"/>
        <v>0</v>
      </c>
      <c r="AF22" s="30">
        <f t="shared" si="5"/>
        <v>0</v>
      </c>
      <c r="AG22" s="30">
        <f t="shared" si="21"/>
        <v>0</v>
      </c>
      <c r="AH22" s="30">
        <f>SUMIFS(欧文原著!$L:$L,欧文原著!$F:$F,欧文原著集計2!$A22,欧文原著!$H:$H,"ECA")</f>
        <v>0</v>
      </c>
      <c r="AI22" s="30">
        <f t="shared" si="15"/>
        <v>0</v>
      </c>
      <c r="AJ22" s="30">
        <f t="shared" si="6"/>
        <v>0</v>
      </c>
      <c r="AK22" s="30">
        <f t="shared" si="22"/>
        <v>0</v>
      </c>
      <c r="AL22" s="30">
        <f>SUMIFS(欧文原著!$L:$L,欧文原著!$F:$F,欧文原著集計2!$A22,欧文原著!$I:$I,1)</f>
        <v>0</v>
      </c>
      <c r="AM22" s="30">
        <f t="shared" si="16"/>
        <v>0</v>
      </c>
      <c r="AN22" s="30">
        <f t="shared" si="7"/>
        <v>0</v>
      </c>
      <c r="AO22" s="30">
        <f t="shared" si="23"/>
        <v>0</v>
      </c>
    </row>
    <row r="23" spans="1:41">
      <c r="A23" s="29">
        <v>2000</v>
      </c>
      <c r="B23" s="29">
        <f>COUNTIFS(欧文原著!$F:$F,欧文原著集計2!$A23)</f>
        <v>0</v>
      </c>
      <c r="C23" s="29">
        <f t="shared" si="25"/>
        <v>0</v>
      </c>
      <c r="D23" s="29">
        <f>COUNTIFS(欧文原著!$F:$F,欧文原著集計2!$A23,欧文原著!$H:$H,"1st")</f>
        <v>0</v>
      </c>
      <c r="E23" s="29">
        <f t="shared" si="25"/>
        <v>0</v>
      </c>
      <c r="F23" s="29">
        <f>COUNTIFS(欧文原著!$F:$F,欧文原著集計2!$A23,欧文原著!$H:$H,"ECA")</f>
        <v>0</v>
      </c>
      <c r="G23" s="29">
        <f t="shared" si="25"/>
        <v>0</v>
      </c>
      <c r="H23" s="29">
        <f>COUNTIFS(欧文原著!$F:$F,欧文原著集計2!$A23,欧文原著!$I:$I,1)</f>
        <v>0</v>
      </c>
      <c r="I23" s="29">
        <f t="shared" si="25"/>
        <v>0</v>
      </c>
      <c r="J23" s="30">
        <f>SUMIFS(欧文原著!$K:$K,欧文原著!$F:$F,欧文原著集計2!$A23)</f>
        <v>0</v>
      </c>
      <c r="K23" s="29">
        <f t="shared" si="9"/>
        <v>0</v>
      </c>
      <c r="L23" s="30">
        <f t="shared" si="0"/>
        <v>0</v>
      </c>
      <c r="M23" s="30">
        <f t="shared" si="24"/>
        <v>0</v>
      </c>
      <c r="N23" s="30">
        <f>SUMIFS(欧文原著!$K:$K,欧文原著!$F:$F,欧文原著集計2!$A23,欧文原著!$H:$H,"1st")</f>
        <v>0</v>
      </c>
      <c r="O23" s="29">
        <f t="shared" si="10"/>
        <v>0</v>
      </c>
      <c r="P23" s="30">
        <f t="shared" si="3"/>
        <v>0</v>
      </c>
      <c r="Q23" s="30">
        <f t="shared" si="17"/>
        <v>0</v>
      </c>
      <c r="R23" s="30">
        <f>SUMIFS(欧文原著!$K:$K,欧文原著!$F:$F,欧文原著集計2!$A23,欧文原著!$H:$H,"ECA")</f>
        <v>0</v>
      </c>
      <c r="S23" s="30">
        <f t="shared" si="11"/>
        <v>0</v>
      </c>
      <c r="T23" s="30">
        <f t="shared" si="1"/>
        <v>0</v>
      </c>
      <c r="U23" s="30">
        <f t="shared" si="18"/>
        <v>0</v>
      </c>
      <c r="V23" s="30">
        <f>SUMIFS(欧文原著!$K:$K,欧文原著!$F:$F,欧文原著集計2!$A23,欧文原著!$I:$I,1)</f>
        <v>0</v>
      </c>
      <c r="W23" s="30">
        <f t="shared" si="12"/>
        <v>0</v>
      </c>
      <c r="X23" s="30">
        <f t="shared" si="2"/>
        <v>0</v>
      </c>
      <c r="Y23" s="30">
        <f t="shared" si="19"/>
        <v>0</v>
      </c>
      <c r="Z23" s="30">
        <f>SUMIFS(欧文原著!$L:$L,欧文原著!$F:$F,欧文原著集計2!$A23)</f>
        <v>0</v>
      </c>
      <c r="AA23" s="30">
        <f t="shared" si="13"/>
        <v>0</v>
      </c>
      <c r="AB23" s="30">
        <f t="shared" si="4"/>
        <v>0</v>
      </c>
      <c r="AC23" s="30">
        <f t="shared" si="20"/>
        <v>0</v>
      </c>
      <c r="AD23" s="30">
        <f>SUMIFS(欧文原著!$L:$L,欧文原著!$F:$F,欧文原著集計2!$A23,欧文原著!$H:$H,"1st")</f>
        <v>0</v>
      </c>
      <c r="AE23" s="30">
        <f t="shared" si="14"/>
        <v>0</v>
      </c>
      <c r="AF23" s="30">
        <f t="shared" si="5"/>
        <v>0</v>
      </c>
      <c r="AG23" s="30">
        <f t="shared" si="21"/>
        <v>0</v>
      </c>
      <c r="AH23" s="30">
        <f>SUMIFS(欧文原著!$L:$L,欧文原著!$F:$F,欧文原著集計2!$A23,欧文原著!$H:$H,"ECA")</f>
        <v>0</v>
      </c>
      <c r="AI23" s="30">
        <f t="shared" si="15"/>
        <v>0</v>
      </c>
      <c r="AJ23" s="30">
        <f t="shared" si="6"/>
        <v>0</v>
      </c>
      <c r="AK23" s="30">
        <f t="shared" si="22"/>
        <v>0</v>
      </c>
      <c r="AL23" s="30">
        <f>SUMIFS(欧文原著!$L:$L,欧文原著!$F:$F,欧文原著集計2!$A23,欧文原著!$I:$I,1)</f>
        <v>0</v>
      </c>
      <c r="AM23" s="30">
        <f t="shared" si="16"/>
        <v>0</v>
      </c>
      <c r="AN23" s="30">
        <f t="shared" si="7"/>
        <v>0</v>
      </c>
      <c r="AO23" s="30">
        <f t="shared" si="23"/>
        <v>0</v>
      </c>
    </row>
    <row r="24" spans="1:41">
      <c r="A24" s="29">
        <v>2001</v>
      </c>
      <c r="B24" s="29">
        <f>COUNTIFS(欧文原著!$F:$F,欧文原著集計2!$A24)</f>
        <v>0</v>
      </c>
      <c r="C24" s="29">
        <f t="shared" si="25"/>
        <v>0</v>
      </c>
      <c r="D24" s="29">
        <f>COUNTIFS(欧文原著!$F:$F,欧文原著集計2!$A24,欧文原著!$H:$H,"1st")</f>
        <v>0</v>
      </c>
      <c r="E24" s="29">
        <f t="shared" si="25"/>
        <v>0</v>
      </c>
      <c r="F24" s="29">
        <f>COUNTIFS(欧文原著!$F:$F,欧文原著集計2!$A24,欧文原著!$H:$H,"ECA")</f>
        <v>0</v>
      </c>
      <c r="G24" s="29">
        <f t="shared" si="25"/>
        <v>0</v>
      </c>
      <c r="H24" s="29">
        <f>COUNTIFS(欧文原著!$F:$F,欧文原著集計2!$A24,欧文原著!$I:$I,1)</f>
        <v>0</v>
      </c>
      <c r="I24" s="29">
        <f t="shared" si="25"/>
        <v>0</v>
      </c>
      <c r="J24" s="30">
        <f>SUMIFS(欧文原著!$K:$K,欧文原著!$F:$F,欧文原著集計2!$A24)</f>
        <v>0</v>
      </c>
      <c r="K24" s="29">
        <f t="shared" si="9"/>
        <v>0</v>
      </c>
      <c r="L24" s="30">
        <f t="shared" si="0"/>
        <v>0</v>
      </c>
      <c r="M24" s="30">
        <f t="shared" si="24"/>
        <v>0</v>
      </c>
      <c r="N24" s="30">
        <f>SUMIFS(欧文原著!$K:$K,欧文原著!$F:$F,欧文原著集計2!$A24,欧文原著!$H:$H,"1st")</f>
        <v>0</v>
      </c>
      <c r="O24" s="29">
        <f t="shared" si="10"/>
        <v>0</v>
      </c>
      <c r="P24" s="30">
        <f t="shared" si="3"/>
        <v>0</v>
      </c>
      <c r="Q24" s="30">
        <f t="shared" si="17"/>
        <v>0</v>
      </c>
      <c r="R24" s="30">
        <f>SUMIFS(欧文原著!$K:$K,欧文原著!$F:$F,欧文原著集計2!$A24,欧文原著!$H:$H,"ECA")</f>
        <v>0</v>
      </c>
      <c r="S24" s="30">
        <f t="shared" si="11"/>
        <v>0</v>
      </c>
      <c r="T24" s="30">
        <f t="shared" si="1"/>
        <v>0</v>
      </c>
      <c r="U24" s="30">
        <f t="shared" si="18"/>
        <v>0</v>
      </c>
      <c r="V24" s="30">
        <f>SUMIFS(欧文原著!$K:$K,欧文原著!$F:$F,欧文原著集計2!$A24,欧文原著!$I:$I,1)</f>
        <v>0</v>
      </c>
      <c r="W24" s="30">
        <f t="shared" si="12"/>
        <v>0</v>
      </c>
      <c r="X24" s="30">
        <f t="shared" si="2"/>
        <v>0</v>
      </c>
      <c r="Y24" s="30">
        <f t="shared" si="19"/>
        <v>0</v>
      </c>
      <c r="Z24" s="30">
        <f>SUMIFS(欧文原著!$L:$L,欧文原著!$F:$F,欧文原著集計2!$A24)</f>
        <v>0</v>
      </c>
      <c r="AA24" s="30">
        <f t="shared" si="13"/>
        <v>0</v>
      </c>
      <c r="AB24" s="30">
        <f t="shared" si="4"/>
        <v>0</v>
      </c>
      <c r="AC24" s="30">
        <f t="shared" si="20"/>
        <v>0</v>
      </c>
      <c r="AD24" s="30">
        <f>SUMIFS(欧文原著!$L:$L,欧文原著!$F:$F,欧文原著集計2!$A24,欧文原著!$H:$H,"1st")</f>
        <v>0</v>
      </c>
      <c r="AE24" s="30">
        <f t="shared" si="14"/>
        <v>0</v>
      </c>
      <c r="AF24" s="30">
        <f t="shared" si="5"/>
        <v>0</v>
      </c>
      <c r="AG24" s="30">
        <f t="shared" si="21"/>
        <v>0</v>
      </c>
      <c r="AH24" s="30">
        <f>SUMIFS(欧文原著!$L:$L,欧文原著!$F:$F,欧文原著集計2!$A24,欧文原著!$H:$H,"ECA")</f>
        <v>0</v>
      </c>
      <c r="AI24" s="30">
        <f t="shared" si="15"/>
        <v>0</v>
      </c>
      <c r="AJ24" s="30">
        <f t="shared" si="6"/>
        <v>0</v>
      </c>
      <c r="AK24" s="30">
        <f t="shared" si="22"/>
        <v>0</v>
      </c>
      <c r="AL24" s="30">
        <f>SUMIFS(欧文原著!$L:$L,欧文原著!$F:$F,欧文原著集計2!$A24,欧文原著!$I:$I,1)</f>
        <v>0</v>
      </c>
      <c r="AM24" s="30">
        <f t="shared" si="16"/>
        <v>0</v>
      </c>
      <c r="AN24" s="30">
        <f t="shared" si="7"/>
        <v>0</v>
      </c>
      <c r="AO24" s="30">
        <f t="shared" si="23"/>
        <v>0</v>
      </c>
    </row>
    <row r="25" spans="1:41">
      <c r="A25" s="29">
        <v>2002</v>
      </c>
      <c r="B25" s="29">
        <f>COUNTIFS(欧文原著!$F:$F,欧文原著集計2!$A25)</f>
        <v>0</v>
      </c>
      <c r="C25" s="29">
        <f t="shared" si="25"/>
        <v>0</v>
      </c>
      <c r="D25" s="29">
        <f>COUNTIFS(欧文原著!$F:$F,欧文原著集計2!$A25,欧文原著!$H:$H,"1st")</f>
        <v>0</v>
      </c>
      <c r="E25" s="29">
        <f t="shared" si="25"/>
        <v>0</v>
      </c>
      <c r="F25" s="29">
        <f>COUNTIFS(欧文原著!$F:$F,欧文原著集計2!$A25,欧文原著!$H:$H,"ECA")</f>
        <v>0</v>
      </c>
      <c r="G25" s="29">
        <f t="shared" si="25"/>
        <v>0</v>
      </c>
      <c r="H25" s="29">
        <f>COUNTIFS(欧文原著!$F:$F,欧文原著集計2!$A25,欧文原著!$I:$I,1)</f>
        <v>0</v>
      </c>
      <c r="I25" s="29">
        <f t="shared" si="25"/>
        <v>0</v>
      </c>
      <c r="J25" s="30">
        <f>SUMIFS(欧文原著!$K:$K,欧文原著!$F:$F,欧文原著集計2!$A25)</f>
        <v>0</v>
      </c>
      <c r="K25" s="29">
        <f t="shared" si="9"/>
        <v>0</v>
      </c>
      <c r="L25" s="30">
        <f t="shared" si="0"/>
        <v>0</v>
      </c>
      <c r="M25" s="30">
        <f>(J21+J22+J23+J24+J25)/5</f>
        <v>0</v>
      </c>
      <c r="N25" s="30">
        <f>SUMIFS(欧文原著!$K:$K,欧文原著!$F:$F,欧文原著集計2!$A25,欧文原著!$H:$H,"1st")</f>
        <v>0</v>
      </c>
      <c r="O25" s="29">
        <f t="shared" si="10"/>
        <v>0</v>
      </c>
      <c r="P25" s="30">
        <f t="shared" si="3"/>
        <v>0</v>
      </c>
      <c r="Q25" s="30">
        <f t="shared" si="17"/>
        <v>0</v>
      </c>
      <c r="R25" s="30">
        <f>SUMIFS(欧文原著!$K:$K,欧文原著!$F:$F,欧文原著集計2!$A25,欧文原著!$H:$H,"ECA")</f>
        <v>0</v>
      </c>
      <c r="S25" s="30">
        <f t="shared" si="11"/>
        <v>0</v>
      </c>
      <c r="T25" s="30">
        <f t="shared" si="1"/>
        <v>0</v>
      </c>
      <c r="U25" s="30">
        <f t="shared" si="18"/>
        <v>0</v>
      </c>
      <c r="V25" s="30">
        <f>SUMIFS(欧文原著!$K:$K,欧文原著!$F:$F,欧文原著集計2!$A25,欧文原著!$I:$I,1)</f>
        <v>0</v>
      </c>
      <c r="W25" s="30">
        <f t="shared" si="12"/>
        <v>0</v>
      </c>
      <c r="X25" s="30">
        <f t="shared" si="2"/>
        <v>0</v>
      </c>
      <c r="Y25" s="30">
        <f t="shared" si="19"/>
        <v>0</v>
      </c>
      <c r="Z25" s="30">
        <f>SUMIFS(欧文原著!$L:$L,欧文原著!$F:$F,欧文原著集計2!$A25)</f>
        <v>0</v>
      </c>
      <c r="AA25" s="30">
        <f t="shared" si="13"/>
        <v>0</v>
      </c>
      <c r="AB25" s="30">
        <f t="shared" si="4"/>
        <v>0</v>
      </c>
      <c r="AC25" s="30">
        <f t="shared" si="20"/>
        <v>0</v>
      </c>
      <c r="AD25" s="30">
        <f>SUMIFS(欧文原著!$L:$L,欧文原著!$F:$F,欧文原著集計2!$A25,欧文原著!$H:$H,"1st")</f>
        <v>0</v>
      </c>
      <c r="AE25" s="30">
        <f t="shared" si="14"/>
        <v>0</v>
      </c>
      <c r="AF25" s="30">
        <f t="shared" si="5"/>
        <v>0</v>
      </c>
      <c r="AG25" s="30">
        <f t="shared" si="21"/>
        <v>0</v>
      </c>
      <c r="AH25" s="30">
        <f>SUMIFS(欧文原著!$L:$L,欧文原著!$F:$F,欧文原著集計2!$A25,欧文原著!$H:$H,"ECA")</f>
        <v>0</v>
      </c>
      <c r="AI25" s="30">
        <f t="shared" si="15"/>
        <v>0</v>
      </c>
      <c r="AJ25" s="30">
        <f t="shared" si="6"/>
        <v>0</v>
      </c>
      <c r="AK25" s="30">
        <f t="shared" si="22"/>
        <v>0</v>
      </c>
      <c r="AL25" s="30">
        <f>SUMIFS(欧文原著!$L:$L,欧文原著!$F:$F,欧文原著集計2!$A25,欧文原著!$I:$I,1)</f>
        <v>0</v>
      </c>
      <c r="AM25" s="30">
        <f t="shared" si="16"/>
        <v>0</v>
      </c>
      <c r="AN25" s="30">
        <f t="shared" si="7"/>
        <v>0</v>
      </c>
      <c r="AO25" s="30">
        <f t="shared" si="23"/>
        <v>0</v>
      </c>
    </row>
    <row r="26" spans="1:41">
      <c r="A26" s="29">
        <v>2003</v>
      </c>
      <c r="B26" s="29">
        <f>COUNTIFS(欧文原著!$F:$F,欧文原著集計2!$A26)</f>
        <v>0</v>
      </c>
      <c r="C26" s="29">
        <f t="shared" si="25"/>
        <v>0</v>
      </c>
      <c r="D26" s="29">
        <f>COUNTIFS(欧文原著!$F:$F,欧文原著集計2!$A26,欧文原著!$H:$H,"1st")</f>
        <v>0</v>
      </c>
      <c r="E26" s="29">
        <f t="shared" si="25"/>
        <v>0</v>
      </c>
      <c r="F26" s="29">
        <f>COUNTIFS(欧文原著!$F:$F,欧文原著集計2!$A26,欧文原著!$H:$H,"ECA")</f>
        <v>0</v>
      </c>
      <c r="G26" s="29">
        <f t="shared" si="25"/>
        <v>0</v>
      </c>
      <c r="H26" s="29">
        <f>COUNTIFS(欧文原著!$F:$F,欧文原著集計2!$A26,欧文原著!$I:$I,1)</f>
        <v>0</v>
      </c>
      <c r="I26" s="29">
        <f t="shared" si="25"/>
        <v>0</v>
      </c>
      <c r="J26" s="30">
        <f>SUMIFS(欧文原著!$K:$K,欧文原著!$F:$F,欧文原著集計2!$A26)</f>
        <v>0</v>
      </c>
      <c r="K26" s="29">
        <f t="shared" si="9"/>
        <v>0</v>
      </c>
      <c r="L26" s="30">
        <f t="shared" si="0"/>
        <v>0</v>
      </c>
      <c r="M26" s="30">
        <f t="shared" si="24"/>
        <v>0</v>
      </c>
      <c r="N26" s="30">
        <f>SUMIFS(欧文原著!$K:$K,欧文原著!$F:$F,欧文原著集計2!$A26,欧文原著!$H:$H,"1st")</f>
        <v>0</v>
      </c>
      <c r="O26" s="29">
        <f t="shared" si="10"/>
        <v>0</v>
      </c>
      <c r="P26" s="30">
        <f t="shared" si="3"/>
        <v>0</v>
      </c>
      <c r="Q26" s="30">
        <f t="shared" si="17"/>
        <v>0</v>
      </c>
      <c r="R26" s="30">
        <f>SUMIFS(欧文原著!$K:$K,欧文原著!$F:$F,欧文原著集計2!$A26,欧文原著!$H:$H,"ECA")</f>
        <v>0</v>
      </c>
      <c r="S26" s="30">
        <f t="shared" si="11"/>
        <v>0</v>
      </c>
      <c r="T26" s="30">
        <f t="shared" si="1"/>
        <v>0</v>
      </c>
      <c r="U26" s="30">
        <f t="shared" si="18"/>
        <v>0</v>
      </c>
      <c r="V26" s="30">
        <f>SUMIFS(欧文原著!$K:$K,欧文原著!$F:$F,欧文原著集計2!$A26,欧文原著!$I:$I,1)</f>
        <v>0</v>
      </c>
      <c r="W26" s="30">
        <f t="shared" si="12"/>
        <v>0</v>
      </c>
      <c r="X26" s="30">
        <f t="shared" si="2"/>
        <v>0</v>
      </c>
      <c r="Y26" s="30">
        <f t="shared" si="19"/>
        <v>0</v>
      </c>
      <c r="Z26" s="30">
        <f>SUMIFS(欧文原著!$L:$L,欧文原著!$F:$F,欧文原著集計2!$A26)</f>
        <v>0</v>
      </c>
      <c r="AA26" s="30">
        <f t="shared" si="13"/>
        <v>0</v>
      </c>
      <c r="AB26" s="30">
        <f t="shared" si="4"/>
        <v>0</v>
      </c>
      <c r="AC26" s="30">
        <f t="shared" si="20"/>
        <v>0</v>
      </c>
      <c r="AD26" s="30">
        <f>SUMIFS(欧文原著!$L:$L,欧文原著!$F:$F,欧文原著集計2!$A26,欧文原著!$H:$H,"1st")</f>
        <v>0</v>
      </c>
      <c r="AE26" s="30">
        <f t="shared" si="14"/>
        <v>0</v>
      </c>
      <c r="AF26" s="30">
        <f t="shared" si="5"/>
        <v>0</v>
      </c>
      <c r="AG26" s="30">
        <f t="shared" si="21"/>
        <v>0</v>
      </c>
      <c r="AH26" s="30">
        <f>SUMIFS(欧文原著!$L:$L,欧文原著!$F:$F,欧文原著集計2!$A26,欧文原著!$H:$H,"ECA")</f>
        <v>0</v>
      </c>
      <c r="AI26" s="30">
        <f t="shared" si="15"/>
        <v>0</v>
      </c>
      <c r="AJ26" s="30">
        <f t="shared" si="6"/>
        <v>0</v>
      </c>
      <c r="AK26" s="30">
        <f t="shared" si="22"/>
        <v>0</v>
      </c>
      <c r="AL26" s="30">
        <f>SUMIFS(欧文原著!$L:$L,欧文原著!$F:$F,欧文原著集計2!$A26,欧文原著!$I:$I,1)</f>
        <v>0</v>
      </c>
      <c r="AM26" s="30">
        <f t="shared" si="16"/>
        <v>0</v>
      </c>
      <c r="AN26" s="30">
        <f t="shared" si="7"/>
        <v>0</v>
      </c>
      <c r="AO26" s="30">
        <f t="shared" si="23"/>
        <v>0</v>
      </c>
    </row>
    <row r="27" spans="1:41">
      <c r="A27" s="29">
        <v>2004</v>
      </c>
      <c r="B27" s="29">
        <f>COUNTIFS(欧文原著!$F:$F,欧文原著集計2!$A27)</f>
        <v>0</v>
      </c>
      <c r="C27" s="29">
        <f t="shared" si="25"/>
        <v>0</v>
      </c>
      <c r="D27" s="29">
        <f>COUNTIFS(欧文原著!$F:$F,欧文原著集計2!$A27,欧文原著!$H:$H,"1st")</f>
        <v>0</v>
      </c>
      <c r="E27" s="29">
        <f t="shared" si="25"/>
        <v>0</v>
      </c>
      <c r="F27" s="29">
        <f>COUNTIFS(欧文原著!$F:$F,欧文原著集計2!$A27,欧文原著!$H:$H,"ECA")</f>
        <v>0</v>
      </c>
      <c r="G27" s="29">
        <f t="shared" si="25"/>
        <v>0</v>
      </c>
      <c r="H27" s="29">
        <f>COUNTIFS(欧文原著!$F:$F,欧文原著集計2!$A27,欧文原著!$I:$I,1)</f>
        <v>0</v>
      </c>
      <c r="I27" s="29">
        <f t="shared" si="25"/>
        <v>0</v>
      </c>
      <c r="J27" s="30">
        <f>SUMIFS(欧文原著!$K:$K,欧文原著!$F:$F,欧文原著集計2!$A27)</f>
        <v>0</v>
      </c>
      <c r="K27" s="29">
        <f t="shared" si="9"/>
        <v>0</v>
      </c>
      <c r="L27" s="30">
        <f t="shared" si="0"/>
        <v>0</v>
      </c>
      <c r="M27" s="30">
        <f t="shared" si="24"/>
        <v>0</v>
      </c>
      <c r="N27" s="30">
        <f>SUMIFS(欧文原著!$K:$K,欧文原著!$F:$F,欧文原著集計2!$A27,欧文原著!$H:$H,"1st")</f>
        <v>0</v>
      </c>
      <c r="O27" s="29">
        <f t="shared" si="10"/>
        <v>0</v>
      </c>
      <c r="P27" s="30">
        <f t="shared" si="3"/>
        <v>0</v>
      </c>
      <c r="Q27" s="30">
        <f t="shared" si="17"/>
        <v>0</v>
      </c>
      <c r="R27" s="30">
        <f>SUMIFS(欧文原著!$K:$K,欧文原著!$F:$F,欧文原著集計2!$A27,欧文原著!$H:$H,"ECA")</f>
        <v>0</v>
      </c>
      <c r="S27" s="30">
        <f t="shared" si="11"/>
        <v>0</v>
      </c>
      <c r="T27" s="30">
        <f t="shared" si="1"/>
        <v>0</v>
      </c>
      <c r="U27" s="30">
        <f t="shared" si="18"/>
        <v>0</v>
      </c>
      <c r="V27" s="30">
        <f>SUMIFS(欧文原著!$K:$K,欧文原著!$F:$F,欧文原著集計2!$A27,欧文原著!$I:$I,1)</f>
        <v>0</v>
      </c>
      <c r="W27" s="30">
        <f t="shared" si="12"/>
        <v>0</v>
      </c>
      <c r="X27" s="30">
        <f t="shared" si="2"/>
        <v>0</v>
      </c>
      <c r="Y27" s="30">
        <f t="shared" si="19"/>
        <v>0</v>
      </c>
      <c r="Z27" s="30">
        <f>SUMIFS(欧文原著!$L:$L,欧文原著!$F:$F,欧文原著集計2!$A27)</f>
        <v>0</v>
      </c>
      <c r="AA27" s="30">
        <f t="shared" si="13"/>
        <v>0</v>
      </c>
      <c r="AB27" s="30">
        <f t="shared" si="4"/>
        <v>0</v>
      </c>
      <c r="AC27" s="30">
        <f t="shared" si="20"/>
        <v>0</v>
      </c>
      <c r="AD27" s="30">
        <f>SUMIFS(欧文原著!$L:$L,欧文原著!$F:$F,欧文原著集計2!$A27,欧文原著!$H:$H,"1st")</f>
        <v>0</v>
      </c>
      <c r="AE27" s="30">
        <f t="shared" si="14"/>
        <v>0</v>
      </c>
      <c r="AF27" s="30">
        <f t="shared" si="5"/>
        <v>0</v>
      </c>
      <c r="AG27" s="30">
        <f t="shared" si="21"/>
        <v>0</v>
      </c>
      <c r="AH27" s="30">
        <f>SUMIFS(欧文原著!$L:$L,欧文原著!$F:$F,欧文原著集計2!$A27,欧文原著!$H:$H,"ECA")</f>
        <v>0</v>
      </c>
      <c r="AI27" s="30">
        <f t="shared" si="15"/>
        <v>0</v>
      </c>
      <c r="AJ27" s="30">
        <f t="shared" si="6"/>
        <v>0</v>
      </c>
      <c r="AK27" s="30">
        <f t="shared" si="22"/>
        <v>0</v>
      </c>
      <c r="AL27" s="30">
        <f>SUMIFS(欧文原著!$L:$L,欧文原著!$F:$F,欧文原著集計2!$A27,欧文原著!$I:$I,1)</f>
        <v>0</v>
      </c>
      <c r="AM27" s="30">
        <f t="shared" si="16"/>
        <v>0</v>
      </c>
      <c r="AN27" s="30">
        <f t="shared" si="7"/>
        <v>0</v>
      </c>
      <c r="AO27" s="30">
        <f t="shared" si="23"/>
        <v>0</v>
      </c>
    </row>
    <row r="28" spans="1:41">
      <c r="A28" s="29">
        <v>2005</v>
      </c>
      <c r="B28" s="29">
        <f>COUNTIFS(欧文原著!$F:$F,欧文原著集計2!$A28)</f>
        <v>0</v>
      </c>
      <c r="C28" s="29">
        <f t="shared" si="25"/>
        <v>0</v>
      </c>
      <c r="D28" s="29">
        <f>COUNTIFS(欧文原著!$F:$F,欧文原著集計2!$A28,欧文原著!$H:$H,"1st")</f>
        <v>0</v>
      </c>
      <c r="E28" s="29">
        <f t="shared" si="25"/>
        <v>0</v>
      </c>
      <c r="F28" s="29">
        <f>COUNTIFS(欧文原著!$F:$F,欧文原著集計2!$A28,欧文原著!$H:$H,"ECA")</f>
        <v>0</v>
      </c>
      <c r="G28" s="29">
        <f t="shared" si="25"/>
        <v>0</v>
      </c>
      <c r="H28" s="29">
        <f>COUNTIFS(欧文原著!$F:$F,欧文原著集計2!$A28,欧文原著!$I:$I,1)</f>
        <v>0</v>
      </c>
      <c r="I28" s="29">
        <f t="shared" si="25"/>
        <v>0</v>
      </c>
      <c r="J28" s="30">
        <f>SUMIFS(欧文原著!$K:$K,欧文原著!$F:$F,欧文原著集計2!$A28)</f>
        <v>0</v>
      </c>
      <c r="K28" s="29">
        <f t="shared" si="9"/>
        <v>0</v>
      </c>
      <c r="L28" s="30">
        <f t="shared" si="0"/>
        <v>0</v>
      </c>
      <c r="M28" s="30">
        <f t="shared" si="24"/>
        <v>0</v>
      </c>
      <c r="N28" s="30">
        <f>SUMIFS(欧文原著!$K:$K,欧文原著!$F:$F,欧文原著集計2!$A28,欧文原著!$H:$H,"1st")</f>
        <v>0</v>
      </c>
      <c r="O28" s="29">
        <f t="shared" si="10"/>
        <v>0</v>
      </c>
      <c r="P28" s="30">
        <f t="shared" si="3"/>
        <v>0</v>
      </c>
      <c r="Q28" s="30">
        <f t="shared" si="17"/>
        <v>0</v>
      </c>
      <c r="R28" s="30">
        <f>SUMIFS(欧文原著!$K:$K,欧文原著!$F:$F,欧文原著集計2!$A28,欧文原著!$H:$H,"ECA")</f>
        <v>0</v>
      </c>
      <c r="S28" s="30">
        <f t="shared" si="11"/>
        <v>0</v>
      </c>
      <c r="T28" s="30">
        <f t="shared" si="1"/>
        <v>0</v>
      </c>
      <c r="U28" s="30">
        <f t="shared" si="18"/>
        <v>0</v>
      </c>
      <c r="V28" s="30">
        <f>SUMIFS(欧文原著!$K:$K,欧文原著!$F:$F,欧文原著集計2!$A28,欧文原著!$I:$I,1)</f>
        <v>0</v>
      </c>
      <c r="W28" s="30">
        <f t="shared" si="12"/>
        <v>0</v>
      </c>
      <c r="X28" s="30">
        <f t="shared" si="2"/>
        <v>0</v>
      </c>
      <c r="Y28" s="30">
        <f t="shared" si="19"/>
        <v>0</v>
      </c>
      <c r="Z28" s="30">
        <f>SUMIFS(欧文原著!$L:$L,欧文原著!$F:$F,欧文原著集計2!$A28)</f>
        <v>0</v>
      </c>
      <c r="AA28" s="30">
        <f t="shared" si="13"/>
        <v>0</v>
      </c>
      <c r="AB28" s="30">
        <f t="shared" si="4"/>
        <v>0</v>
      </c>
      <c r="AC28" s="30">
        <f t="shared" si="20"/>
        <v>0</v>
      </c>
      <c r="AD28" s="30">
        <f>SUMIFS(欧文原著!$L:$L,欧文原著!$F:$F,欧文原著集計2!$A28,欧文原著!$H:$H,"1st")</f>
        <v>0</v>
      </c>
      <c r="AE28" s="30">
        <f t="shared" si="14"/>
        <v>0</v>
      </c>
      <c r="AF28" s="30">
        <f t="shared" si="5"/>
        <v>0</v>
      </c>
      <c r="AG28" s="30">
        <f t="shared" si="21"/>
        <v>0</v>
      </c>
      <c r="AH28" s="30">
        <f>SUMIFS(欧文原著!$L:$L,欧文原著!$F:$F,欧文原著集計2!$A28,欧文原著!$H:$H,"ECA")</f>
        <v>0</v>
      </c>
      <c r="AI28" s="30">
        <f t="shared" si="15"/>
        <v>0</v>
      </c>
      <c r="AJ28" s="30">
        <f t="shared" si="6"/>
        <v>0</v>
      </c>
      <c r="AK28" s="30">
        <f t="shared" si="22"/>
        <v>0</v>
      </c>
      <c r="AL28" s="30">
        <f>SUMIFS(欧文原著!$L:$L,欧文原著!$F:$F,欧文原著集計2!$A28,欧文原著!$I:$I,1)</f>
        <v>0</v>
      </c>
      <c r="AM28" s="30">
        <f t="shared" si="16"/>
        <v>0</v>
      </c>
      <c r="AN28" s="30">
        <f t="shared" si="7"/>
        <v>0</v>
      </c>
      <c r="AO28" s="30">
        <f t="shared" si="23"/>
        <v>0</v>
      </c>
    </row>
    <row r="29" spans="1:41">
      <c r="A29" s="29">
        <v>2006</v>
      </c>
      <c r="B29" s="29">
        <f>COUNTIFS(欧文原著!$F:$F,欧文原著集計2!$A29)</f>
        <v>0</v>
      </c>
      <c r="C29" s="29">
        <f t="shared" si="25"/>
        <v>0</v>
      </c>
      <c r="D29" s="29">
        <f>COUNTIFS(欧文原著!$F:$F,欧文原著集計2!$A29,欧文原著!$H:$H,"1st")</f>
        <v>0</v>
      </c>
      <c r="E29" s="29">
        <f t="shared" si="25"/>
        <v>0</v>
      </c>
      <c r="F29" s="29">
        <f>COUNTIFS(欧文原著!$F:$F,欧文原著集計2!$A29,欧文原著!$H:$H,"ECA")</f>
        <v>0</v>
      </c>
      <c r="G29" s="29">
        <f t="shared" si="25"/>
        <v>0</v>
      </c>
      <c r="H29" s="29">
        <f>COUNTIFS(欧文原著!$F:$F,欧文原著集計2!$A29,欧文原著!$I:$I,1)</f>
        <v>0</v>
      </c>
      <c r="I29" s="29">
        <f t="shared" si="25"/>
        <v>0</v>
      </c>
      <c r="J29" s="30">
        <f>SUMIFS(欧文原著!$K:$K,欧文原著!$F:$F,欧文原著集計2!$A29)</f>
        <v>0</v>
      </c>
      <c r="K29" s="29">
        <f t="shared" si="9"/>
        <v>0</v>
      </c>
      <c r="L29" s="30">
        <f t="shared" si="0"/>
        <v>0</v>
      </c>
      <c r="M29" s="30">
        <f t="shared" si="24"/>
        <v>0</v>
      </c>
      <c r="N29" s="30">
        <f>SUMIFS(欧文原著!$K:$K,欧文原著!$F:$F,欧文原著集計2!$A29,欧文原著!$H:$H,"1st")</f>
        <v>0</v>
      </c>
      <c r="O29" s="29">
        <f t="shared" si="10"/>
        <v>0</v>
      </c>
      <c r="P29" s="30">
        <f t="shared" si="3"/>
        <v>0</v>
      </c>
      <c r="Q29" s="30">
        <f t="shared" si="17"/>
        <v>0</v>
      </c>
      <c r="R29" s="30">
        <f>SUMIFS(欧文原著!$K:$K,欧文原著!$F:$F,欧文原著集計2!$A29,欧文原著!$H:$H,"ECA")</f>
        <v>0</v>
      </c>
      <c r="S29" s="30">
        <f t="shared" si="11"/>
        <v>0</v>
      </c>
      <c r="T29" s="30">
        <f t="shared" si="1"/>
        <v>0</v>
      </c>
      <c r="U29" s="30">
        <f t="shared" si="18"/>
        <v>0</v>
      </c>
      <c r="V29" s="30">
        <f>SUMIFS(欧文原著!$K:$K,欧文原著!$F:$F,欧文原著集計2!$A29,欧文原著!$I:$I,1)</f>
        <v>0</v>
      </c>
      <c r="W29" s="30">
        <f t="shared" si="12"/>
        <v>0</v>
      </c>
      <c r="X29" s="30">
        <f t="shared" si="2"/>
        <v>0</v>
      </c>
      <c r="Y29" s="30">
        <f t="shared" si="19"/>
        <v>0</v>
      </c>
      <c r="Z29" s="30">
        <f>SUMIFS(欧文原著!$L:$L,欧文原著!$F:$F,欧文原著集計2!$A29)</f>
        <v>0</v>
      </c>
      <c r="AA29" s="30">
        <f t="shared" si="13"/>
        <v>0</v>
      </c>
      <c r="AB29" s="30">
        <f t="shared" si="4"/>
        <v>0</v>
      </c>
      <c r="AC29" s="30">
        <f t="shared" si="20"/>
        <v>0</v>
      </c>
      <c r="AD29" s="30">
        <f>SUMIFS(欧文原著!$L:$L,欧文原著!$F:$F,欧文原著集計2!$A29,欧文原著!$H:$H,"1st")</f>
        <v>0</v>
      </c>
      <c r="AE29" s="30">
        <f t="shared" si="14"/>
        <v>0</v>
      </c>
      <c r="AF29" s="30">
        <f t="shared" si="5"/>
        <v>0</v>
      </c>
      <c r="AG29" s="30">
        <f t="shared" si="21"/>
        <v>0</v>
      </c>
      <c r="AH29" s="30">
        <f>SUMIFS(欧文原著!$L:$L,欧文原著!$F:$F,欧文原著集計2!$A29,欧文原著!$H:$H,"ECA")</f>
        <v>0</v>
      </c>
      <c r="AI29" s="30">
        <f t="shared" si="15"/>
        <v>0</v>
      </c>
      <c r="AJ29" s="30">
        <f t="shared" si="6"/>
        <v>0</v>
      </c>
      <c r="AK29" s="30">
        <f t="shared" si="22"/>
        <v>0</v>
      </c>
      <c r="AL29" s="30">
        <f>SUMIFS(欧文原著!$L:$L,欧文原著!$F:$F,欧文原著集計2!$A29,欧文原著!$I:$I,1)</f>
        <v>0</v>
      </c>
      <c r="AM29" s="30">
        <f t="shared" si="16"/>
        <v>0</v>
      </c>
      <c r="AN29" s="30">
        <f t="shared" si="7"/>
        <v>0</v>
      </c>
      <c r="AO29" s="30">
        <f t="shared" si="23"/>
        <v>0</v>
      </c>
    </row>
    <row r="30" spans="1:41">
      <c r="A30" s="29">
        <v>2007</v>
      </c>
      <c r="B30" s="29">
        <f>COUNTIFS(欧文原著!$F:$F,欧文原著集計2!$A30)</f>
        <v>0</v>
      </c>
      <c r="C30" s="29">
        <f t="shared" si="25"/>
        <v>0</v>
      </c>
      <c r="D30" s="29">
        <f>COUNTIFS(欧文原著!$F:$F,欧文原著集計2!$A30,欧文原著!$H:$H,"1st")</f>
        <v>0</v>
      </c>
      <c r="E30" s="29">
        <f t="shared" si="25"/>
        <v>0</v>
      </c>
      <c r="F30" s="29">
        <f>COUNTIFS(欧文原著!$F:$F,欧文原著集計2!$A30,欧文原著!$H:$H,"ECA")</f>
        <v>0</v>
      </c>
      <c r="G30" s="29">
        <f t="shared" si="25"/>
        <v>0</v>
      </c>
      <c r="H30" s="29">
        <f>COUNTIFS(欧文原著!$F:$F,欧文原著集計2!$A30,欧文原著!$I:$I,1)</f>
        <v>0</v>
      </c>
      <c r="I30" s="29">
        <f t="shared" si="25"/>
        <v>0</v>
      </c>
      <c r="J30" s="30">
        <f>SUMIFS(欧文原著!$K:$K,欧文原著!$F:$F,欧文原著集計2!$A30)</f>
        <v>0</v>
      </c>
      <c r="K30" s="29">
        <f t="shared" si="9"/>
        <v>0</v>
      </c>
      <c r="L30" s="30">
        <f t="shared" si="0"/>
        <v>0</v>
      </c>
      <c r="M30" s="30">
        <f t="shared" si="24"/>
        <v>0</v>
      </c>
      <c r="N30" s="30">
        <f>SUMIFS(欧文原著!$K:$K,欧文原著!$F:$F,欧文原著集計2!$A30,欧文原著!$H:$H,"1st")</f>
        <v>0</v>
      </c>
      <c r="O30" s="29">
        <f t="shared" si="10"/>
        <v>0</v>
      </c>
      <c r="P30" s="30">
        <f t="shared" si="3"/>
        <v>0</v>
      </c>
      <c r="Q30" s="30">
        <f t="shared" si="17"/>
        <v>0</v>
      </c>
      <c r="R30" s="30">
        <f>SUMIFS(欧文原著!$K:$K,欧文原著!$F:$F,欧文原著集計2!$A30,欧文原著!$H:$H,"ECA")</f>
        <v>0</v>
      </c>
      <c r="S30" s="30">
        <f t="shared" si="11"/>
        <v>0</v>
      </c>
      <c r="T30" s="30">
        <f t="shared" si="1"/>
        <v>0</v>
      </c>
      <c r="U30" s="30">
        <f t="shared" si="18"/>
        <v>0</v>
      </c>
      <c r="V30" s="30">
        <f>SUMIFS(欧文原著!$K:$K,欧文原著!$F:$F,欧文原著集計2!$A30,欧文原著!$I:$I,1)</f>
        <v>0</v>
      </c>
      <c r="W30" s="30">
        <f t="shared" si="12"/>
        <v>0</v>
      </c>
      <c r="X30" s="30">
        <f t="shared" si="2"/>
        <v>0</v>
      </c>
      <c r="Y30" s="30">
        <f t="shared" si="19"/>
        <v>0</v>
      </c>
      <c r="Z30" s="30">
        <f>SUMIFS(欧文原著!$L:$L,欧文原著!$F:$F,欧文原著集計2!$A30)</f>
        <v>0</v>
      </c>
      <c r="AA30" s="30">
        <f t="shared" si="13"/>
        <v>0</v>
      </c>
      <c r="AB30" s="30">
        <f t="shared" si="4"/>
        <v>0</v>
      </c>
      <c r="AC30" s="30">
        <f t="shared" si="20"/>
        <v>0</v>
      </c>
      <c r="AD30" s="30">
        <f>SUMIFS(欧文原著!$L:$L,欧文原著!$F:$F,欧文原著集計2!$A30,欧文原著!$H:$H,"1st")</f>
        <v>0</v>
      </c>
      <c r="AE30" s="30">
        <f t="shared" si="14"/>
        <v>0</v>
      </c>
      <c r="AF30" s="30">
        <f t="shared" si="5"/>
        <v>0</v>
      </c>
      <c r="AG30" s="30">
        <f t="shared" si="21"/>
        <v>0</v>
      </c>
      <c r="AH30" s="30">
        <f>SUMIFS(欧文原著!$L:$L,欧文原著!$F:$F,欧文原著集計2!$A30,欧文原著!$H:$H,"ECA")</f>
        <v>0</v>
      </c>
      <c r="AI30" s="30">
        <f t="shared" si="15"/>
        <v>0</v>
      </c>
      <c r="AJ30" s="30">
        <f t="shared" si="6"/>
        <v>0</v>
      </c>
      <c r="AK30" s="30">
        <f t="shared" si="22"/>
        <v>0</v>
      </c>
      <c r="AL30" s="30">
        <f>SUMIFS(欧文原著!$L:$L,欧文原著!$F:$F,欧文原著集計2!$A30,欧文原著!$I:$I,1)</f>
        <v>0</v>
      </c>
      <c r="AM30" s="30">
        <f t="shared" si="16"/>
        <v>0</v>
      </c>
      <c r="AN30" s="30">
        <f t="shared" si="7"/>
        <v>0</v>
      </c>
      <c r="AO30" s="30">
        <f t="shared" si="23"/>
        <v>0</v>
      </c>
    </row>
    <row r="31" spans="1:41">
      <c r="A31" s="29">
        <v>2008</v>
      </c>
      <c r="B31" s="29">
        <f>COUNTIFS(欧文原著!$F:$F,欧文原著集計2!$A31)</f>
        <v>0</v>
      </c>
      <c r="C31" s="29">
        <f t="shared" si="25"/>
        <v>0</v>
      </c>
      <c r="D31" s="29">
        <f>COUNTIFS(欧文原著!$F:$F,欧文原著集計2!$A31,欧文原著!$H:$H,"1st")</f>
        <v>0</v>
      </c>
      <c r="E31" s="29">
        <f t="shared" si="25"/>
        <v>0</v>
      </c>
      <c r="F31" s="29">
        <f>COUNTIFS(欧文原著!$F:$F,欧文原著集計2!$A31,欧文原著!$H:$H,"ECA")</f>
        <v>0</v>
      </c>
      <c r="G31" s="29">
        <f t="shared" si="25"/>
        <v>0</v>
      </c>
      <c r="H31" s="29">
        <f>COUNTIFS(欧文原著!$F:$F,欧文原著集計2!$A31,欧文原著!$I:$I,1)</f>
        <v>0</v>
      </c>
      <c r="I31" s="29">
        <f t="shared" si="25"/>
        <v>0</v>
      </c>
      <c r="J31" s="30">
        <f>SUMIFS(欧文原著!$K:$K,欧文原著!$F:$F,欧文原著集計2!$A31)</f>
        <v>0</v>
      </c>
      <c r="K31" s="29">
        <f t="shared" si="9"/>
        <v>0</v>
      </c>
      <c r="L31" s="30">
        <f t="shared" si="0"/>
        <v>0</v>
      </c>
      <c r="M31" s="30">
        <f t="shared" si="24"/>
        <v>0</v>
      </c>
      <c r="N31" s="30">
        <f>SUMIFS(欧文原著!$K:$K,欧文原著!$F:$F,欧文原著集計2!$A31,欧文原著!$H:$H,"1st")</f>
        <v>0</v>
      </c>
      <c r="O31" s="29">
        <f t="shared" si="10"/>
        <v>0</v>
      </c>
      <c r="P31" s="30">
        <f t="shared" si="3"/>
        <v>0</v>
      </c>
      <c r="Q31" s="30">
        <f t="shared" si="17"/>
        <v>0</v>
      </c>
      <c r="R31" s="30">
        <f>SUMIFS(欧文原著!$K:$K,欧文原著!$F:$F,欧文原著集計2!$A31,欧文原著!$H:$H,"ECA")</f>
        <v>0</v>
      </c>
      <c r="S31" s="30">
        <f t="shared" si="11"/>
        <v>0</v>
      </c>
      <c r="T31" s="30">
        <f t="shared" si="1"/>
        <v>0</v>
      </c>
      <c r="U31" s="30">
        <f t="shared" si="18"/>
        <v>0</v>
      </c>
      <c r="V31" s="30">
        <f>SUMIFS(欧文原著!$K:$K,欧文原著!$F:$F,欧文原著集計2!$A31,欧文原著!$I:$I,1)</f>
        <v>0</v>
      </c>
      <c r="W31" s="30">
        <f t="shared" si="12"/>
        <v>0</v>
      </c>
      <c r="X31" s="30">
        <f t="shared" si="2"/>
        <v>0</v>
      </c>
      <c r="Y31" s="30">
        <f t="shared" si="19"/>
        <v>0</v>
      </c>
      <c r="Z31" s="30">
        <f>SUMIFS(欧文原著!$L:$L,欧文原著!$F:$F,欧文原著集計2!$A31)</f>
        <v>0</v>
      </c>
      <c r="AA31" s="30">
        <f t="shared" si="13"/>
        <v>0</v>
      </c>
      <c r="AB31" s="30">
        <f t="shared" si="4"/>
        <v>0</v>
      </c>
      <c r="AC31" s="30">
        <f t="shared" si="20"/>
        <v>0</v>
      </c>
      <c r="AD31" s="30">
        <f>SUMIFS(欧文原著!$L:$L,欧文原著!$F:$F,欧文原著集計2!$A31,欧文原著!$H:$H,"1st")</f>
        <v>0</v>
      </c>
      <c r="AE31" s="30">
        <f t="shared" si="14"/>
        <v>0</v>
      </c>
      <c r="AF31" s="30">
        <f t="shared" si="5"/>
        <v>0</v>
      </c>
      <c r="AG31" s="30">
        <f t="shared" si="21"/>
        <v>0</v>
      </c>
      <c r="AH31" s="30">
        <f>SUMIFS(欧文原著!$L:$L,欧文原著!$F:$F,欧文原著集計2!$A31,欧文原著!$H:$H,"ECA")</f>
        <v>0</v>
      </c>
      <c r="AI31" s="30">
        <f t="shared" si="15"/>
        <v>0</v>
      </c>
      <c r="AJ31" s="30">
        <f t="shared" si="6"/>
        <v>0</v>
      </c>
      <c r="AK31" s="30">
        <f t="shared" si="22"/>
        <v>0</v>
      </c>
      <c r="AL31" s="30">
        <f>SUMIFS(欧文原著!$L:$L,欧文原著!$F:$F,欧文原著集計2!$A31,欧文原著!$I:$I,1)</f>
        <v>0</v>
      </c>
      <c r="AM31" s="30">
        <f t="shared" si="16"/>
        <v>0</v>
      </c>
      <c r="AN31" s="30">
        <f t="shared" si="7"/>
        <v>0</v>
      </c>
      <c r="AO31" s="30">
        <f t="shared" si="23"/>
        <v>0</v>
      </c>
    </row>
    <row r="32" spans="1:41">
      <c r="A32" s="29">
        <v>2009</v>
      </c>
      <c r="B32" s="29">
        <f>COUNTIFS(欧文原著!$F:$F,欧文原著集計2!$A32)</f>
        <v>0</v>
      </c>
      <c r="C32" s="29">
        <f t="shared" si="25"/>
        <v>0</v>
      </c>
      <c r="D32" s="29">
        <f>COUNTIFS(欧文原著!$F:$F,欧文原著集計2!$A32,欧文原著!$H:$H,"1st")</f>
        <v>0</v>
      </c>
      <c r="E32" s="29">
        <f t="shared" si="25"/>
        <v>0</v>
      </c>
      <c r="F32" s="29">
        <f>COUNTIFS(欧文原著!$F:$F,欧文原著集計2!$A32,欧文原著!$H:$H,"ECA")</f>
        <v>0</v>
      </c>
      <c r="G32" s="29">
        <f t="shared" si="25"/>
        <v>0</v>
      </c>
      <c r="H32" s="29">
        <f>COUNTIFS(欧文原著!$F:$F,欧文原著集計2!$A32,欧文原著!$I:$I,1)</f>
        <v>0</v>
      </c>
      <c r="I32" s="29">
        <f t="shared" si="25"/>
        <v>0</v>
      </c>
      <c r="J32" s="30">
        <f>SUMIFS(欧文原著!$K:$K,欧文原著!$F:$F,欧文原著集計2!$A32)</f>
        <v>0</v>
      </c>
      <c r="K32" s="29">
        <f t="shared" si="9"/>
        <v>0</v>
      </c>
      <c r="L32" s="30">
        <f t="shared" si="0"/>
        <v>0</v>
      </c>
      <c r="M32" s="30">
        <f t="shared" si="24"/>
        <v>0</v>
      </c>
      <c r="N32" s="30">
        <f>SUMIFS(欧文原著!$K:$K,欧文原著!$F:$F,欧文原著集計2!$A32,欧文原著!$H:$H,"1st")</f>
        <v>0</v>
      </c>
      <c r="O32" s="29">
        <f t="shared" si="10"/>
        <v>0</v>
      </c>
      <c r="P32" s="30">
        <f t="shared" si="3"/>
        <v>0</v>
      </c>
      <c r="Q32" s="30">
        <f t="shared" si="17"/>
        <v>0</v>
      </c>
      <c r="R32" s="30">
        <f>SUMIFS(欧文原著!$K:$K,欧文原著!$F:$F,欧文原著集計2!$A32,欧文原著!$H:$H,"ECA")</f>
        <v>0</v>
      </c>
      <c r="S32" s="30">
        <f t="shared" si="11"/>
        <v>0</v>
      </c>
      <c r="T32" s="30">
        <f t="shared" si="1"/>
        <v>0</v>
      </c>
      <c r="U32" s="30">
        <f t="shared" si="18"/>
        <v>0</v>
      </c>
      <c r="V32" s="30">
        <f>SUMIFS(欧文原著!$K:$K,欧文原著!$F:$F,欧文原著集計2!$A32,欧文原著!$I:$I,1)</f>
        <v>0</v>
      </c>
      <c r="W32" s="30">
        <f t="shared" si="12"/>
        <v>0</v>
      </c>
      <c r="X32" s="30">
        <f t="shared" si="2"/>
        <v>0</v>
      </c>
      <c r="Y32" s="30">
        <f t="shared" si="19"/>
        <v>0</v>
      </c>
      <c r="Z32" s="30">
        <f>SUMIFS(欧文原著!$L:$L,欧文原著!$F:$F,欧文原著集計2!$A32)</f>
        <v>0</v>
      </c>
      <c r="AA32" s="30">
        <f t="shared" si="13"/>
        <v>0</v>
      </c>
      <c r="AB32" s="30">
        <f t="shared" si="4"/>
        <v>0</v>
      </c>
      <c r="AC32" s="30">
        <f t="shared" si="20"/>
        <v>0</v>
      </c>
      <c r="AD32" s="30">
        <f>SUMIFS(欧文原著!$L:$L,欧文原著!$F:$F,欧文原著集計2!$A32,欧文原著!$H:$H,"1st")</f>
        <v>0</v>
      </c>
      <c r="AE32" s="30">
        <f t="shared" si="14"/>
        <v>0</v>
      </c>
      <c r="AF32" s="30">
        <f t="shared" si="5"/>
        <v>0</v>
      </c>
      <c r="AG32" s="30">
        <f t="shared" si="21"/>
        <v>0</v>
      </c>
      <c r="AH32" s="30">
        <f>SUMIFS(欧文原著!$L:$L,欧文原著!$F:$F,欧文原著集計2!$A32,欧文原著!$H:$H,"ECA")</f>
        <v>0</v>
      </c>
      <c r="AI32" s="30">
        <f t="shared" si="15"/>
        <v>0</v>
      </c>
      <c r="AJ32" s="30">
        <f t="shared" si="6"/>
        <v>0</v>
      </c>
      <c r="AK32" s="30">
        <f t="shared" si="22"/>
        <v>0</v>
      </c>
      <c r="AL32" s="30">
        <f>SUMIFS(欧文原著!$L:$L,欧文原著!$F:$F,欧文原著集計2!$A32,欧文原著!$I:$I,1)</f>
        <v>0</v>
      </c>
      <c r="AM32" s="30">
        <f t="shared" si="16"/>
        <v>0</v>
      </c>
      <c r="AN32" s="30">
        <f t="shared" si="7"/>
        <v>0</v>
      </c>
      <c r="AO32" s="30">
        <f t="shared" si="23"/>
        <v>0</v>
      </c>
    </row>
    <row r="33" spans="1:41">
      <c r="A33" s="29">
        <v>2010</v>
      </c>
      <c r="B33" s="29">
        <f>COUNTIFS(欧文原著!$F:$F,欧文原著集計2!$A33)</f>
        <v>0</v>
      </c>
      <c r="C33" s="29">
        <f t="shared" si="25"/>
        <v>0</v>
      </c>
      <c r="D33" s="29">
        <f>COUNTIFS(欧文原著!$F:$F,欧文原著集計2!$A33,欧文原著!$H:$H,"1st")</f>
        <v>0</v>
      </c>
      <c r="E33" s="29">
        <f t="shared" si="25"/>
        <v>0</v>
      </c>
      <c r="F33" s="29">
        <f>COUNTIFS(欧文原著!$F:$F,欧文原著集計2!$A33,欧文原著!$H:$H,"ECA")</f>
        <v>0</v>
      </c>
      <c r="G33" s="29">
        <f t="shared" si="25"/>
        <v>0</v>
      </c>
      <c r="H33" s="29">
        <f>COUNTIFS(欧文原著!$F:$F,欧文原著集計2!$A33,欧文原著!$I:$I,1)</f>
        <v>0</v>
      </c>
      <c r="I33" s="29">
        <f t="shared" si="25"/>
        <v>0</v>
      </c>
      <c r="J33" s="30">
        <f>SUMIFS(欧文原著!$K:$K,欧文原著!$F:$F,欧文原著集計2!$A33)</f>
        <v>0</v>
      </c>
      <c r="K33" s="29">
        <f t="shared" si="9"/>
        <v>0</v>
      </c>
      <c r="L33" s="30">
        <f t="shared" si="0"/>
        <v>0</v>
      </c>
      <c r="M33" s="30">
        <f t="shared" si="24"/>
        <v>0</v>
      </c>
      <c r="N33" s="30">
        <f>SUMIFS(欧文原著!$K:$K,欧文原著!$F:$F,欧文原著集計2!$A33,欧文原著!$H:$H,"1st")</f>
        <v>0</v>
      </c>
      <c r="O33" s="29">
        <f t="shared" si="10"/>
        <v>0</v>
      </c>
      <c r="P33" s="30">
        <f t="shared" si="3"/>
        <v>0</v>
      </c>
      <c r="Q33" s="30">
        <f t="shared" si="17"/>
        <v>0</v>
      </c>
      <c r="R33" s="30">
        <f>SUMIFS(欧文原著!$K:$K,欧文原著!$F:$F,欧文原著集計2!$A33,欧文原著!$H:$H,"ECA")</f>
        <v>0</v>
      </c>
      <c r="S33" s="30">
        <f t="shared" si="11"/>
        <v>0</v>
      </c>
      <c r="T33" s="30">
        <f t="shared" si="1"/>
        <v>0</v>
      </c>
      <c r="U33" s="30">
        <f t="shared" si="18"/>
        <v>0</v>
      </c>
      <c r="V33" s="30">
        <f>SUMIFS(欧文原著!$K:$K,欧文原著!$F:$F,欧文原著集計2!$A33,欧文原著!$I:$I,1)</f>
        <v>0</v>
      </c>
      <c r="W33" s="30">
        <f t="shared" si="12"/>
        <v>0</v>
      </c>
      <c r="X33" s="30">
        <f t="shared" si="2"/>
        <v>0</v>
      </c>
      <c r="Y33" s="30">
        <f t="shared" si="19"/>
        <v>0</v>
      </c>
      <c r="Z33" s="30">
        <f>SUMIFS(欧文原著!$L:$L,欧文原著!$F:$F,欧文原著集計2!$A33)</f>
        <v>0</v>
      </c>
      <c r="AA33" s="30">
        <f t="shared" si="13"/>
        <v>0</v>
      </c>
      <c r="AB33" s="30">
        <f t="shared" si="4"/>
        <v>0</v>
      </c>
      <c r="AC33" s="30">
        <f t="shared" si="20"/>
        <v>0</v>
      </c>
      <c r="AD33" s="30">
        <f>SUMIFS(欧文原著!$L:$L,欧文原著!$F:$F,欧文原著集計2!$A33,欧文原著!$H:$H,"1st")</f>
        <v>0</v>
      </c>
      <c r="AE33" s="30">
        <f t="shared" si="14"/>
        <v>0</v>
      </c>
      <c r="AF33" s="30">
        <f t="shared" si="5"/>
        <v>0</v>
      </c>
      <c r="AG33" s="30">
        <f t="shared" si="21"/>
        <v>0</v>
      </c>
      <c r="AH33" s="30">
        <f>SUMIFS(欧文原著!$L:$L,欧文原著!$F:$F,欧文原著集計2!$A33,欧文原著!$H:$H,"ECA")</f>
        <v>0</v>
      </c>
      <c r="AI33" s="30">
        <f t="shared" si="15"/>
        <v>0</v>
      </c>
      <c r="AJ33" s="30">
        <f t="shared" si="6"/>
        <v>0</v>
      </c>
      <c r="AK33" s="30">
        <f t="shared" si="22"/>
        <v>0</v>
      </c>
      <c r="AL33" s="30">
        <f>SUMIFS(欧文原著!$L:$L,欧文原著!$F:$F,欧文原著集計2!$A33,欧文原著!$I:$I,1)</f>
        <v>0</v>
      </c>
      <c r="AM33" s="30">
        <f t="shared" si="16"/>
        <v>0</v>
      </c>
      <c r="AN33" s="30">
        <f t="shared" si="7"/>
        <v>0</v>
      </c>
      <c r="AO33" s="30">
        <f t="shared" si="23"/>
        <v>0</v>
      </c>
    </row>
    <row r="34" spans="1:41">
      <c r="A34" s="29">
        <v>2011</v>
      </c>
      <c r="B34" s="29">
        <f>COUNTIFS(欧文原著!$F:$F,欧文原著集計2!$A34)</f>
        <v>0</v>
      </c>
      <c r="C34" s="29">
        <f t="shared" si="25"/>
        <v>0</v>
      </c>
      <c r="D34" s="29">
        <f>COUNTIFS(欧文原著!$F:$F,欧文原著集計2!$A34,欧文原著!$H:$H,"1st")</f>
        <v>0</v>
      </c>
      <c r="E34" s="29">
        <f t="shared" si="25"/>
        <v>0</v>
      </c>
      <c r="F34" s="29">
        <f>COUNTIFS(欧文原著!$F:$F,欧文原著集計2!$A34,欧文原著!$H:$H,"ECA")</f>
        <v>0</v>
      </c>
      <c r="G34" s="29">
        <f t="shared" si="25"/>
        <v>0</v>
      </c>
      <c r="H34" s="29">
        <f>COUNTIFS(欧文原著!$F:$F,欧文原著集計2!$A34,欧文原著!$I:$I,1)</f>
        <v>0</v>
      </c>
      <c r="I34" s="29">
        <f t="shared" si="25"/>
        <v>0</v>
      </c>
      <c r="J34" s="30">
        <f>SUMIFS(欧文原著!$K:$K,欧文原著!$F:$F,欧文原著集計2!$A34)</f>
        <v>0</v>
      </c>
      <c r="K34" s="29">
        <f t="shared" si="9"/>
        <v>0</v>
      </c>
      <c r="L34" s="30">
        <f t="shared" si="0"/>
        <v>0</v>
      </c>
      <c r="M34" s="30">
        <f t="shared" si="24"/>
        <v>0</v>
      </c>
      <c r="N34" s="30">
        <f>SUMIFS(欧文原著!$K:$K,欧文原著!$F:$F,欧文原著集計2!$A34,欧文原著!$H:$H,"1st")</f>
        <v>0</v>
      </c>
      <c r="O34" s="29">
        <f t="shared" si="10"/>
        <v>0</v>
      </c>
      <c r="P34" s="30">
        <f t="shared" si="3"/>
        <v>0</v>
      </c>
      <c r="Q34" s="30">
        <f t="shared" si="17"/>
        <v>0</v>
      </c>
      <c r="R34" s="30">
        <f>SUMIFS(欧文原著!$K:$K,欧文原著!$F:$F,欧文原著集計2!$A34,欧文原著!$H:$H,"ECA")</f>
        <v>0</v>
      </c>
      <c r="S34" s="30">
        <f t="shared" si="11"/>
        <v>0</v>
      </c>
      <c r="T34" s="30">
        <f t="shared" si="1"/>
        <v>0</v>
      </c>
      <c r="U34" s="30">
        <f t="shared" si="18"/>
        <v>0</v>
      </c>
      <c r="V34" s="30">
        <f>SUMIFS(欧文原著!$K:$K,欧文原著!$F:$F,欧文原著集計2!$A34,欧文原著!$I:$I,1)</f>
        <v>0</v>
      </c>
      <c r="W34" s="30">
        <f t="shared" si="12"/>
        <v>0</v>
      </c>
      <c r="X34" s="30">
        <f t="shared" si="2"/>
        <v>0</v>
      </c>
      <c r="Y34" s="30">
        <f t="shared" si="19"/>
        <v>0</v>
      </c>
      <c r="Z34" s="30">
        <f>SUMIFS(欧文原著!$L:$L,欧文原著!$F:$F,欧文原著集計2!$A34)</f>
        <v>0</v>
      </c>
      <c r="AA34" s="30">
        <f t="shared" si="13"/>
        <v>0</v>
      </c>
      <c r="AB34" s="30">
        <f t="shared" si="4"/>
        <v>0</v>
      </c>
      <c r="AC34" s="30">
        <f t="shared" si="20"/>
        <v>0</v>
      </c>
      <c r="AD34" s="30">
        <f>SUMIFS(欧文原著!$L:$L,欧文原著!$F:$F,欧文原著集計2!$A34,欧文原著!$H:$H,"1st")</f>
        <v>0</v>
      </c>
      <c r="AE34" s="30">
        <f t="shared" si="14"/>
        <v>0</v>
      </c>
      <c r="AF34" s="30">
        <f t="shared" si="5"/>
        <v>0</v>
      </c>
      <c r="AG34" s="30">
        <f t="shared" si="21"/>
        <v>0</v>
      </c>
      <c r="AH34" s="30">
        <f>SUMIFS(欧文原著!$L:$L,欧文原著!$F:$F,欧文原著集計2!$A34,欧文原著!$H:$H,"ECA")</f>
        <v>0</v>
      </c>
      <c r="AI34" s="30">
        <f t="shared" si="15"/>
        <v>0</v>
      </c>
      <c r="AJ34" s="30">
        <f t="shared" si="6"/>
        <v>0</v>
      </c>
      <c r="AK34" s="30">
        <f t="shared" si="22"/>
        <v>0</v>
      </c>
      <c r="AL34" s="30">
        <f>SUMIFS(欧文原著!$L:$L,欧文原著!$F:$F,欧文原著集計2!$A34,欧文原著!$I:$I,1)</f>
        <v>0</v>
      </c>
      <c r="AM34" s="30">
        <f t="shared" si="16"/>
        <v>0</v>
      </c>
      <c r="AN34" s="30">
        <f t="shared" si="7"/>
        <v>0</v>
      </c>
      <c r="AO34" s="30">
        <f t="shared" si="23"/>
        <v>0</v>
      </c>
    </row>
    <row r="35" spans="1:41">
      <c r="A35" s="29">
        <v>2012</v>
      </c>
      <c r="B35" s="29">
        <f>COUNTIFS(欧文原著!$F:$F,欧文原著集計2!$A35)</f>
        <v>0</v>
      </c>
      <c r="C35" s="29">
        <f t="shared" si="25"/>
        <v>0</v>
      </c>
      <c r="D35" s="29">
        <f>COUNTIFS(欧文原著!$F:$F,欧文原著集計2!$A35,欧文原著!$H:$H,"1st")</f>
        <v>0</v>
      </c>
      <c r="E35" s="29">
        <f t="shared" si="25"/>
        <v>0</v>
      </c>
      <c r="F35" s="29">
        <f>COUNTIFS(欧文原著!$F:$F,欧文原著集計2!$A35,欧文原著!$H:$H,"ECA")</f>
        <v>0</v>
      </c>
      <c r="G35" s="29">
        <f t="shared" si="25"/>
        <v>0</v>
      </c>
      <c r="H35" s="29">
        <f>COUNTIFS(欧文原著!$F:$F,欧文原著集計2!$A35,欧文原著!$I:$I,1)</f>
        <v>0</v>
      </c>
      <c r="I35" s="29">
        <f t="shared" si="25"/>
        <v>0</v>
      </c>
      <c r="J35" s="30">
        <f>SUMIFS(欧文原著!$K:$K,欧文原著!$F:$F,欧文原著集計2!$A35)</f>
        <v>0</v>
      </c>
      <c r="K35" s="29">
        <f t="shared" si="9"/>
        <v>0</v>
      </c>
      <c r="L35" s="30">
        <f t="shared" si="0"/>
        <v>0</v>
      </c>
      <c r="M35" s="30">
        <f>(J31+J32+J33+J34+J35)/5</f>
        <v>0</v>
      </c>
      <c r="N35" s="30">
        <f>SUMIFS(欧文原著!$K:$K,欧文原著!$F:$F,欧文原著集計2!$A35,欧文原著!$H:$H,"1st")</f>
        <v>0</v>
      </c>
      <c r="O35" s="29">
        <f t="shared" si="10"/>
        <v>0</v>
      </c>
      <c r="P35" s="30">
        <f t="shared" si="3"/>
        <v>0</v>
      </c>
      <c r="Q35" s="30">
        <f t="shared" si="17"/>
        <v>0</v>
      </c>
      <c r="R35" s="30">
        <f>SUMIFS(欧文原著!$K:$K,欧文原著!$F:$F,欧文原著集計2!$A35,欧文原著!$H:$H,"ECA")</f>
        <v>0</v>
      </c>
      <c r="S35" s="30">
        <f t="shared" si="11"/>
        <v>0</v>
      </c>
      <c r="T35" s="30">
        <f t="shared" si="1"/>
        <v>0</v>
      </c>
      <c r="U35" s="30">
        <f t="shared" si="18"/>
        <v>0</v>
      </c>
      <c r="V35" s="30">
        <f>SUMIFS(欧文原著!$K:$K,欧文原著!$F:$F,欧文原著集計2!$A35,欧文原著!$I:$I,1)</f>
        <v>0</v>
      </c>
      <c r="W35" s="30">
        <f t="shared" si="12"/>
        <v>0</v>
      </c>
      <c r="X35" s="30">
        <f t="shared" si="2"/>
        <v>0</v>
      </c>
      <c r="Y35" s="30">
        <f t="shared" si="19"/>
        <v>0</v>
      </c>
      <c r="Z35" s="30">
        <f>SUMIFS(欧文原著!$L:$L,欧文原著!$F:$F,欧文原著集計2!$A35)</f>
        <v>0</v>
      </c>
      <c r="AA35" s="30">
        <f t="shared" si="13"/>
        <v>0</v>
      </c>
      <c r="AB35" s="30">
        <f t="shared" si="4"/>
        <v>0</v>
      </c>
      <c r="AC35" s="30">
        <f t="shared" si="20"/>
        <v>0</v>
      </c>
      <c r="AD35" s="30">
        <f>SUMIFS(欧文原著!$L:$L,欧文原著!$F:$F,欧文原著集計2!$A35,欧文原著!$H:$H,"1st")</f>
        <v>0</v>
      </c>
      <c r="AE35" s="30">
        <f t="shared" si="14"/>
        <v>0</v>
      </c>
      <c r="AF35" s="30">
        <f t="shared" si="5"/>
        <v>0</v>
      </c>
      <c r="AG35" s="30">
        <f t="shared" si="21"/>
        <v>0</v>
      </c>
      <c r="AH35" s="30">
        <f>SUMIFS(欧文原著!$L:$L,欧文原著!$F:$F,欧文原著集計2!$A35,欧文原著!$H:$H,"ECA")</f>
        <v>0</v>
      </c>
      <c r="AI35" s="30">
        <f t="shared" si="15"/>
        <v>0</v>
      </c>
      <c r="AJ35" s="30">
        <f t="shared" si="6"/>
        <v>0</v>
      </c>
      <c r="AK35" s="30">
        <f t="shared" si="22"/>
        <v>0</v>
      </c>
      <c r="AL35" s="30">
        <f>SUMIFS(欧文原著!$L:$L,欧文原著!$F:$F,欧文原著集計2!$A35,欧文原著!$I:$I,1)</f>
        <v>0</v>
      </c>
      <c r="AM35" s="30">
        <f t="shared" si="16"/>
        <v>0</v>
      </c>
      <c r="AN35" s="30">
        <f t="shared" si="7"/>
        <v>0</v>
      </c>
      <c r="AO35" s="30">
        <f t="shared" si="23"/>
        <v>0</v>
      </c>
    </row>
    <row r="36" spans="1:41">
      <c r="A36" s="29">
        <v>2013</v>
      </c>
      <c r="B36" s="29">
        <f>COUNTIFS(欧文原著!$F:$F,欧文原著集計2!$A36)</f>
        <v>0</v>
      </c>
      <c r="C36" s="29">
        <f t="shared" si="25"/>
        <v>0</v>
      </c>
      <c r="D36" s="29">
        <f>COUNTIFS(欧文原著!$F:$F,欧文原著集計2!$A36,欧文原著!$H:$H,"1st")</f>
        <v>0</v>
      </c>
      <c r="E36" s="29">
        <f t="shared" si="25"/>
        <v>0</v>
      </c>
      <c r="F36" s="29">
        <f>COUNTIFS(欧文原著!$F:$F,欧文原著集計2!$A36,欧文原著!$H:$H,"ECA")</f>
        <v>0</v>
      </c>
      <c r="G36" s="29">
        <f t="shared" si="25"/>
        <v>0</v>
      </c>
      <c r="H36" s="29">
        <f>COUNTIFS(欧文原著!$F:$F,欧文原著集計2!$A36,欧文原著!$I:$I,1)</f>
        <v>0</v>
      </c>
      <c r="I36" s="29">
        <f t="shared" si="25"/>
        <v>0</v>
      </c>
      <c r="J36" s="30">
        <f>SUMIFS(欧文原著!$K:$K,欧文原著!$F:$F,欧文原著集計2!$A36)</f>
        <v>0</v>
      </c>
      <c r="K36" s="29">
        <f t="shared" si="9"/>
        <v>0</v>
      </c>
      <c r="L36" s="30">
        <f t="shared" si="0"/>
        <v>0</v>
      </c>
      <c r="M36" s="30">
        <f t="shared" si="24"/>
        <v>0</v>
      </c>
      <c r="N36" s="30">
        <f>SUMIFS(欧文原著!$K:$K,欧文原著!$F:$F,欧文原著集計2!$A36,欧文原著!$H:$H,"1st")</f>
        <v>0</v>
      </c>
      <c r="O36" s="29">
        <f t="shared" si="10"/>
        <v>0</v>
      </c>
      <c r="P36" s="30">
        <f t="shared" si="3"/>
        <v>0</v>
      </c>
      <c r="Q36" s="30">
        <f t="shared" si="17"/>
        <v>0</v>
      </c>
      <c r="R36" s="30">
        <f>SUMIFS(欧文原著!$K:$K,欧文原著!$F:$F,欧文原著集計2!$A36,欧文原著!$H:$H,"ECA")</f>
        <v>0</v>
      </c>
      <c r="S36" s="30">
        <f t="shared" si="11"/>
        <v>0</v>
      </c>
      <c r="T36" s="30">
        <f t="shared" si="1"/>
        <v>0</v>
      </c>
      <c r="U36" s="30">
        <f t="shared" si="18"/>
        <v>0</v>
      </c>
      <c r="V36" s="30">
        <f>SUMIFS(欧文原著!$K:$K,欧文原著!$F:$F,欧文原著集計2!$A36,欧文原著!$I:$I,1)</f>
        <v>0</v>
      </c>
      <c r="W36" s="30">
        <f t="shared" si="12"/>
        <v>0</v>
      </c>
      <c r="X36" s="30">
        <f t="shared" si="2"/>
        <v>0</v>
      </c>
      <c r="Y36" s="30">
        <f t="shared" si="19"/>
        <v>0</v>
      </c>
      <c r="Z36" s="30">
        <f>SUMIFS(欧文原著!$L:$L,欧文原著!$F:$F,欧文原著集計2!$A36)</f>
        <v>0</v>
      </c>
      <c r="AA36" s="30">
        <f t="shared" si="13"/>
        <v>0</v>
      </c>
      <c r="AB36" s="30">
        <f t="shared" si="4"/>
        <v>0</v>
      </c>
      <c r="AC36" s="30">
        <f t="shared" si="20"/>
        <v>0</v>
      </c>
      <c r="AD36" s="30">
        <f>SUMIFS(欧文原著!$L:$L,欧文原著!$F:$F,欧文原著集計2!$A36,欧文原著!$H:$H,"1st")</f>
        <v>0</v>
      </c>
      <c r="AE36" s="30">
        <f t="shared" si="14"/>
        <v>0</v>
      </c>
      <c r="AF36" s="30">
        <f t="shared" si="5"/>
        <v>0</v>
      </c>
      <c r="AG36" s="30">
        <f t="shared" si="21"/>
        <v>0</v>
      </c>
      <c r="AH36" s="30">
        <f>SUMIFS(欧文原著!$L:$L,欧文原著!$F:$F,欧文原著集計2!$A36,欧文原著!$H:$H,"ECA")</f>
        <v>0</v>
      </c>
      <c r="AI36" s="30">
        <f t="shared" si="15"/>
        <v>0</v>
      </c>
      <c r="AJ36" s="30">
        <f t="shared" si="6"/>
        <v>0</v>
      </c>
      <c r="AK36" s="30">
        <f t="shared" si="22"/>
        <v>0</v>
      </c>
      <c r="AL36" s="30">
        <f>SUMIFS(欧文原著!$L:$L,欧文原著!$F:$F,欧文原著集計2!$A36,欧文原著!$I:$I,1)</f>
        <v>0</v>
      </c>
      <c r="AM36" s="30">
        <f t="shared" si="16"/>
        <v>0</v>
      </c>
      <c r="AN36" s="30">
        <f t="shared" si="7"/>
        <v>0</v>
      </c>
      <c r="AO36" s="30">
        <f t="shared" si="23"/>
        <v>0</v>
      </c>
    </row>
    <row r="37" spans="1:41">
      <c r="A37" s="29">
        <v>2014</v>
      </c>
      <c r="B37" s="29">
        <f>COUNTIFS(欧文原著!$F:$F,欧文原著集計2!$A37)</f>
        <v>0</v>
      </c>
      <c r="C37" s="29">
        <f t="shared" ref="C37:I48" si="26">B37+C36</f>
        <v>0</v>
      </c>
      <c r="D37" s="29">
        <f>COUNTIFS(欧文原著!$F:$F,欧文原著集計2!$A37,欧文原著!$H:$H,"1st")</f>
        <v>0</v>
      </c>
      <c r="E37" s="29">
        <f t="shared" si="26"/>
        <v>0</v>
      </c>
      <c r="F37" s="29">
        <f>COUNTIFS(欧文原著!$F:$F,欧文原著集計2!$A37,欧文原著!$H:$H,"ECA")</f>
        <v>0</v>
      </c>
      <c r="G37" s="29">
        <f t="shared" si="26"/>
        <v>0</v>
      </c>
      <c r="H37" s="29">
        <f>COUNTIFS(欧文原著!$F:$F,欧文原著集計2!$A37,欧文原著!$I:$I,1)</f>
        <v>0</v>
      </c>
      <c r="I37" s="29">
        <f t="shared" si="26"/>
        <v>0</v>
      </c>
      <c r="J37" s="30">
        <f>SUMIFS(欧文原著!$K:$K,欧文原著!$F:$F,欧文原著集計2!$A37)</f>
        <v>0</v>
      </c>
      <c r="K37" s="29">
        <f t="shared" si="9"/>
        <v>0</v>
      </c>
      <c r="L37" s="30">
        <f t="shared" si="0"/>
        <v>0</v>
      </c>
      <c r="M37" s="30">
        <f t="shared" si="24"/>
        <v>0</v>
      </c>
      <c r="N37" s="30">
        <f>SUMIFS(欧文原著!$K:$K,欧文原著!$F:$F,欧文原著集計2!$A37,欧文原著!$H:$H,"1st")</f>
        <v>0</v>
      </c>
      <c r="O37" s="29">
        <f t="shared" si="10"/>
        <v>0</v>
      </c>
      <c r="P37" s="30">
        <f t="shared" si="3"/>
        <v>0</v>
      </c>
      <c r="Q37" s="30">
        <f t="shared" si="17"/>
        <v>0</v>
      </c>
      <c r="R37" s="30">
        <f>SUMIFS(欧文原著!$K:$K,欧文原著!$F:$F,欧文原著集計2!$A37,欧文原著!$H:$H,"ECA")</f>
        <v>0</v>
      </c>
      <c r="S37" s="30">
        <f t="shared" si="11"/>
        <v>0</v>
      </c>
      <c r="T37" s="30">
        <f t="shared" si="1"/>
        <v>0</v>
      </c>
      <c r="U37" s="30">
        <f t="shared" si="18"/>
        <v>0</v>
      </c>
      <c r="V37" s="30">
        <f>SUMIFS(欧文原著!$K:$K,欧文原著!$F:$F,欧文原著集計2!$A37,欧文原著!$I:$I,1)</f>
        <v>0</v>
      </c>
      <c r="W37" s="30">
        <f t="shared" si="12"/>
        <v>0</v>
      </c>
      <c r="X37" s="30">
        <f t="shared" si="2"/>
        <v>0</v>
      </c>
      <c r="Y37" s="30">
        <f t="shared" si="19"/>
        <v>0</v>
      </c>
      <c r="Z37" s="30">
        <f>SUMIFS(欧文原著!$L:$L,欧文原著!$F:$F,欧文原著集計2!$A37)</f>
        <v>0</v>
      </c>
      <c r="AA37" s="30">
        <f t="shared" si="13"/>
        <v>0</v>
      </c>
      <c r="AB37" s="30">
        <f t="shared" si="4"/>
        <v>0</v>
      </c>
      <c r="AC37" s="30">
        <f t="shared" si="20"/>
        <v>0</v>
      </c>
      <c r="AD37" s="30">
        <f>SUMIFS(欧文原著!$L:$L,欧文原著!$F:$F,欧文原著集計2!$A37,欧文原著!$H:$H,"1st")</f>
        <v>0</v>
      </c>
      <c r="AE37" s="30">
        <f t="shared" si="14"/>
        <v>0</v>
      </c>
      <c r="AF37" s="30">
        <f t="shared" si="5"/>
        <v>0</v>
      </c>
      <c r="AG37" s="30">
        <f t="shared" si="21"/>
        <v>0</v>
      </c>
      <c r="AH37" s="30">
        <f>SUMIFS(欧文原著!$L:$L,欧文原著!$F:$F,欧文原著集計2!$A37,欧文原著!$H:$H,"ECA")</f>
        <v>0</v>
      </c>
      <c r="AI37" s="30">
        <f t="shared" si="15"/>
        <v>0</v>
      </c>
      <c r="AJ37" s="30">
        <f t="shared" si="6"/>
        <v>0</v>
      </c>
      <c r="AK37" s="30">
        <f t="shared" si="22"/>
        <v>0</v>
      </c>
      <c r="AL37" s="30">
        <f>SUMIFS(欧文原著!$L:$L,欧文原著!$F:$F,欧文原著集計2!$A37,欧文原著!$I:$I,1)</f>
        <v>0</v>
      </c>
      <c r="AM37" s="30">
        <f t="shared" si="16"/>
        <v>0</v>
      </c>
      <c r="AN37" s="30">
        <f t="shared" si="7"/>
        <v>0</v>
      </c>
      <c r="AO37" s="30">
        <f t="shared" si="23"/>
        <v>0</v>
      </c>
    </row>
    <row r="38" spans="1:41">
      <c r="A38" s="29">
        <v>2015</v>
      </c>
      <c r="B38" s="29">
        <f>COUNTIFS(欧文原著!$F:$F,欧文原著集計2!$A38)</f>
        <v>0</v>
      </c>
      <c r="C38" s="29">
        <f t="shared" si="26"/>
        <v>0</v>
      </c>
      <c r="D38" s="29">
        <f>COUNTIFS(欧文原著!$F:$F,欧文原著集計2!$A38,欧文原著!$H:$H,"1st")</f>
        <v>0</v>
      </c>
      <c r="E38" s="29">
        <f t="shared" si="26"/>
        <v>0</v>
      </c>
      <c r="F38" s="29">
        <f>COUNTIFS(欧文原著!$F:$F,欧文原著集計2!$A38,欧文原著!$H:$H,"ECA")</f>
        <v>0</v>
      </c>
      <c r="G38" s="29">
        <f t="shared" si="26"/>
        <v>0</v>
      </c>
      <c r="H38" s="29">
        <f>COUNTIFS(欧文原著!$F:$F,欧文原著集計2!$A38,欧文原著!$I:$I,1)</f>
        <v>0</v>
      </c>
      <c r="I38" s="29">
        <f t="shared" si="26"/>
        <v>0</v>
      </c>
      <c r="J38" s="30">
        <f>SUMIFS(欧文原著!$K:$K,欧文原著!$F:$F,欧文原著集計2!$A38)</f>
        <v>0</v>
      </c>
      <c r="K38" s="29">
        <f t="shared" si="9"/>
        <v>0</v>
      </c>
      <c r="L38" s="30">
        <f t="shared" si="0"/>
        <v>0</v>
      </c>
      <c r="M38" s="30">
        <f t="shared" si="24"/>
        <v>0</v>
      </c>
      <c r="N38" s="30">
        <f>SUMIFS(欧文原著!$K:$K,欧文原著!$F:$F,欧文原著集計2!$A38,欧文原著!$H:$H,"1st")</f>
        <v>0</v>
      </c>
      <c r="O38" s="29">
        <f t="shared" si="10"/>
        <v>0</v>
      </c>
      <c r="P38" s="30">
        <f t="shared" si="3"/>
        <v>0</v>
      </c>
      <c r="Q38" s="30">
        <f t="shared" si="17"/>
        <v>0</v>
      </c>
      <c r="R38" s="30">
        <f>SUMIFS(欧文原著!$K:$K,欧文原著!$F:$F,欧文原著集計2!$A38,欧文原著!$H:$H,"ECA")</f>
        <v>0</v>
      </c>
      <c r="S38" s="30">
        <f t="shared" si="11"/>
        <v>0</v>
      </c>
      <c r="T38" s="30">
        <f t="shared" si="1"/>
        <v>0</v>
      </c>
      <c r="U38" s="30">
        <f t="shared" si="18"/>
        <v>0</v>
      </c>
      <c r="V38" s="30">
        <f>SUMIFS(欧文原著!$K:$K,欧文原著!$F:$F,欧文原著集計2!$A38,欧文原著!$I:$I,1)</f>
        <v>0</v>
      </c>
      <c r="W38" s="30">
        <f t="shared" si="12"/>
        <v>0</v>
      </c>
      <c r="X38" s="30">
        <f t="shared" si="2"/>
        <v>0</v>
      </c>
      <c r="Y38" s="30">
        <f t="shared" si="19"/>
        <v>0</v>
      </c>
      <c r="Z38" s="30">
        <f>SUMIFS(欧文原著!$L:$L,欧文原著!$F:$F,欧文原著集計2!$A38)</f>
        <v>0</v>
      </c>
      <c r="AA38" s="30">
        <f t="shared" si="13"/>
        <v>0</v>
      </c>
      <c r="AB38" s="30">
        <f t="shared" si="4"/>
        <v>0</v>
      </c>
      <c r="AC38" s="30">
        <f t="shared" si="20"/>
        <v>0</v>
      </c>
      <c r="AD38" s="30">
        <f>SUMIFS(欧文原著!$L:$L,欧文原著!$F:$F,欧文原著集計2!$A38,欧文原著!$H:$H,"1st")</f>
        <v>0</v>
      </c>
      <c r="AE38" s="30">
        <f t="shared" si="14"/>
        <v>0</v>
      </c>
      <c r="AF38" s="30">
        <f t="shared" si="5"/>
        <v>0</v>
      </c>
      <c r="AG38" s="30">
        <f t="shared" si="21"/>
        <v>0</v>
      </c>
      <c r="AH38" s="30">
        <f>SUMIFS(欧文原著!$L:$L,欧文原著!$F:$F,欧文原著集計2!$A38,欧文原著!$H:$H,"ECA")</f>
        <v>0</v>
      </c>
      <c r="AI38" s="30">
        <f t="shared" si="15"/>
        <v>0</v>
      </c>
      <c r="AJ38" s="30">
        <f t="shared" si="6"/>
        <v>0</v>
      </c>
      <c r="AK38" s="30">
        <f t="shared" si="22"/>
        <v>0</v>
      </c>
      <c r="AL38" s="30">
        <f>SUMIFS(欧文原著!$L:$L,欧文原著!$F:$F,欧文原著集計2!$A38,欧文原著!$I:$I,1)</f>
        <v>0</v>
      </c>
      <c r="AM38" s="30">
        <f t="shared" si="16"/>
        <v>0</v>
      </c>
      <c r="AN38" s="30">
        <f t="shared" si="7"/>
        <v>0</v>
      </c>
      <c r="AO38" s="30">
        <f t="shared" si="23"/>
        <v>0</v>
      </c>
    </row>
    <row r="39" spans="1:41">
      <c r="A39" s="29">
        <v>2016</v>
      </c>
      <c r="B39" s="29">
        <f>COUNTIFS(欧文原著!$F:$F,欧文原著集計2!$A39)</f>
        <v>0</v>
      </c>
      <c r="C39" s="29">
        <f t="shared" si="26"/>
        <v>0</v>
      </c>
      <c r="D39" s="29">
        <f>COUNTIFS(欧文原著!$F:$F,欧文原著集計2!$A39,欧文原著!$H:$H,"1st")</f>
        <v>0</v>
      </c>
      <c r="E39" s="29">
        <f t="shared" si="26"/>
        <v>0</v>
      </c>
      <c r="F39" s="29">
        <f>COUNTIFS(欧文原著!$F:$F,欧文原著集計2!$A39,欧文原著!$H:$H,"ECA")</f>
        <v>0</v>
      </c>
      <c r="G39" s="29">
        <f t="shared" si="26"/>
        <v>0</v>
      </c>
      <c r="H39" s="29">
        <f>COUNTIFS(欧文原著!$F:$F,欧文原著集計2!$A39,欧文原著!$I:$I,1)</f>
        <v>0</v>
      </c>
      <c r="I39" s="29">
        <f t="shared" si="26"/>
        <v>0</v>
      </c>
      <c r="J39" s="30">
        <f>SUMIFS(欧文原著!$K:$K,欧文原著!$F:$F,欧文原著集計2!$A39)</f>
        <v>0</v>
      </c>
      <c r="K39" s="29">
        <f t="shared" si="9"/>
        <v>0</v>
      </c>
      <c r="L39" s="30">
        <f t="shared" si="0"/>
        <v>0</v>
      </c>
      <c r="M39" s="30">
        <f t="shared" si="24"/>
        <v>0</v>
      </c>
      <c r="N39" s="30">
        <f>SUMIFS(欧文原著!$K:$K,欧文原著!$F:$F,欧文原著集計2!$A39,欧文原著!$H:$H,"1st")</f>
        <v>0</v>
      </c>
      <c r="O39" s="29">
        <f t="shared" si="10"/>
        <v>0</v>
      </c>
      <c r="P39" s="30">
        <f t="shared" si="3"/>
        <v>0</v>
      </c>
      <c r="Q39" s="30">
        <f t="shared" si="17"/>
        <v>0</v>
      </c>
      <c r="R39" s="30">
        <f>SUMIFS(欧文原著!$K:$K,欧文原著!$F:$F,欧文原著集計2!$A39,欧文原著!$H:$H,"ECA")</f>
        <v>0</v>
      </c>
      <c r="S39" s="30">
        <f t="shared" si="11"/>
        <v>0</v>
      </c>
      <c r="T39" s="30">
        <f t="shared" si="1"/>
        <v>0</v>
      </c>
      <c r="U39" s="30">
        <f t="shared" si="18"/>
        <v>0</v>
      </c>
      <c r="V39" s="30">
        <f>SUMIFS(欧文原著!$K:$K,欧文原著!$F:$F,欧文原著集計2!$A39,欧文原著!$I:$I,1)</f>
        <v>0</v>
      </c>
      <c r="W39" s="30">
        <f t="shared" si="12"/>
        <v>0</v>
      </c>
      <c r="X39" s="30">
        <f t="shared" si="2"/>
        <v>0</v>
      </c>
      <c r="Y39" s="30">
        <f t="shared" si="19"/>
        <v>0</v>
      </c>
      <c r="Z39" s="30">
        <f>SUMIFS(欧文原著!$L:$L,欧文原著!$F:$F,欧文原著集計2!$A39)</f>
        <v>0</v>
      </c>
      <c r="AA39" s="30">
        <f t="shared" si="13"/>
        <v>0</v>
      </c>
      <c r="AB39" s="30">
        <f t="shared" si="4"/>
        <v>0</v>
      </c>
      <c r="AC39" s="30">
        <f t="shared" si="20"/>
        <v>0</v>
      </c>
      <c r="AD39" s="30">
        <f>SUMIFS(欧文原著!$L:$L,欧文原著!$F:$F,欧文原著集計2!$A39,欧文原著!$H:$H,"1st")</f>
        <v>0</v>
      </c>
      <c r="AE39" s="30">
        <f t="shared" si="14"/>
        <v>0</v>
      </c>
      <c r="AF39" s="30">
        <f t="shared" si="5"/>
        <v>0</v>
      </c>
      <c r="AG39" s="30">
        <f t="shared" si="21"/>
        <v>0</v>
      </c>
      <c r="AH39" s="30">
        <f>SUMIFS(欧文原著!$L:$L,欧文原著!$F:$F,欧文原著集計2!$A39,欧文原著!$H:$H,"ECA")</f>
        <v>0</v>
      </c>
      <c r="AI39" s="30">
        <f t="shared" si="15"/>
        <v>0</v>
      </c>
      <c r="AJ39" s="30">
        <f t="shared" si="6"/>
        <v>0</v>
      </c>
      <c r="AK39" s="30">
        <f t="shared" si="22"/>
        <v>0</v>
      </c>
      <c r="AL39" s="30">
        <f>SUMIFS(欧文原著!$L:$L,欧文原著!$F:$F,欧文原著集計2!$A39,欧文原著!$I:$I,1)</f>
        <v>0</v>
      </c>
      <c r="AM39" s="30">
        <f t="shared" si="16"/>
        <v>0</v>
      </c>
      <c r="AN39" s="30">
        <f t="shared" si="7"/>
        <v>0</v>
      </c>
      <c r="AO39" s="30">
        <f t="shared" si="23"/>
        <v>0</v>
      </c>
    </row>
    <row r="40" spans="1:41">
      <c r="A40" s="29">
        <v>2017</v>
      </c>
      <c r="B40" s="29">
        <f>COUNTIFS(欧文原著!$F:$F,欧文原著集計2!$A40)</f>
        <v>0</v>
      </c>
      <c r="C40" s="29">
        <f t="shared" si="26"/>
        <v>0</v>
      </c>
      <c r="D40" s="29">
        <f>COUNTIFS(欧文原著!$F:$F,欧文原著集計2!$A40,欧文原著!$H:$H,"1st")</f>
        <v>0</v>
      </c>
      <c r="E40" s="29">
        <f t="shared" si="26"/>
        <v>0</v>
      </c>
      <c r="F40" s="29">
        <f>COUNTIFS(欧文原著!$F:$F,欧文原著集計2!$A40,欧文原著!$H:$H,"ECA")</f>
        <v>0</v>
      </c>
      <c r="G40" s="29">
        <f t="shared" si="26"/>
        <v>0</v>
      </c>
      <c r="H40" s="29">
        <f>COUNTIFS(欧文原著!$F:$F,欧文原著集計2!$A40,欧文原著!$I:$I,1)</f>
        <v>0</v>
      </c>
      <c r="I40" s="29">
        <f t="shared" si="26"/>
        <v>0</v>
      </c>
      <c r="J40" s="30">
        <f>SUMIFS(欧文原著!$K:$K,欧文原著!$F:$F,欧文原著集計2!$A40)</f>
        <v>0</v>
      </c>
      <c r="K40" s="29">
        <f t="shared" si="9"/>
        <v>0</v>
      </c>
      <c r="L40" s="30">
        <f t="shared" si="0"/>
        <v>0</v>
      </c>
      <c r="M40" s="30">
        <f t="shared" si="24"/>
        <v>0</v>
      </c>
      <c r="N40" s="30">
        <f>SUMIFS(欧文原著!$K:$K,欧文原著!$F:$F,欧文原著集計2!$A40,欧文原著!$H:$H,"1st")</f>
        <v>0</v>
      </c>
      <c r="O40" s="29">
        <f t="shared" si="10"/>
        <v>0</v>
      </c>
      <c r="P40" s="30">
        <f t="shared" si="3"/>
        <v>0</v>
      </c>
      <c r="Q40" s="30">
        <f t="shared" si="17"/>
        <v>0</v>
      </c>
      <c r="R40" s="30">
        <f>SUMIFS(欧文原著!$K:$K,欧文原著!$F:$F,欧文原著集計2!$A40,欧文原著!$H:$H,"ECA")</f>
        <v>0</v>
      </c>
      <c r="S40" s="30">
        <f t="shared" si="11"/>
        <v>0</v>
      </c>
      <c r="T40" s="30">
        <f t="shared" si="1"/>
        <v>0</v>
      </c>
      <c r="U40" s="30">
        <f t="shared" si="18"/>
        <v>0</v>
      </c>
      <c r="V40" s="30">
        <f>SUMIFS(欧文原著!$K:$K,欧文原著!$F:$F,欧文原著集計2!$A40,欧文原著!$I:$I,1)</f>
        <v>0</v>
      </c>
      <c r="W40" s="30">
        <f t="shared" si="12"/>
        <v>0</v>
      </c>
      <c r="X40" s="30">
        <f t="shared" si="2"/>
        <v>0</v>
      </c>
      <c r="Y40" s="30">
        <f t="shared" si="19"/>
        <v>0</v>
      </c>
      <c r="Z40" s="30">
        <f>SUMIFS(欧文原著!$L:$L,欧文原著!$F:$F,欧文原著集計2!$A40)</f>
        <v>0</v>
      </c>
      <c r="AA40" s="30">
        <f t="shared" si="13"/>
        <v>0</v>
      </c>
      <c r="AB40" s="30">
        <f t="shared" si="4"/>
        <v>0</v>
      </c>
      <c r="AC40" s="30">
        <f t="shared" si="20"/>
        <v>0</v>
      </c>
      <c r="AD40" s="30">
        <f>SUMIFS(欧文原著!$L:$L,欧文原著!$F:$F,欧文原著集計2!$A40,欧文原著!$H:$H,"1st")</f>
        <v>0</v>
      </c>
      <c r="AE40" s="30">
        <f t="shared" si="14"/>
        <v>0</v>
      </c>
      <c r="AF40" s="30">
        <f t="shared" si="5"/>
        <v>0</v>
      </c>
      <c r="AG40" s="30">
        <f t="shared" si="21"/>
        <v>0</v>
      </c>
      <c r="AH40" s="30">
        <f>SUMIFS(欧文原著!$L:$L,欧文原著!$F:$F,欧文原著集計2!$A40,欧文原著!$H:$H,"ECA")</f>
        <v>0</v>
      </c>
      <c r="AI40" s="30">
        <f t="shared" si="15"/>
        <v>0</v>
      </c>
      <c r="AJ40" s="30">
        <f t="shared" si="6"/>
        <v>0</v>
      </c>
      <c r="AK40" s="30">
        <f t="shared" si="22"/>
        <v>0</v>
      </c>
      <c r="AL40" s="30">
        <f>SUMIFS(欧文原著!$L:$L,欧文原著!$F:$F,欧文原著集計2!$A40,欧文原著!$I:$I,1)</f>
        <v>0</v>
      </c>
      <c r="AM40" s="30">
        <f t="shared" si="16"/>
        <v>0</v>
      </c>
      <c r="AN40" s="30">
        <f t="shared" si="7"/>
        <v>0</v>
      </c>
      <c r="AO40" s="30">
        <f t="shared" si="23"/>
        <v>0</v>
      </c>
    </row>
    <row r="41" spans="1:41">
      <c r="A41" s="29">
        <v>2018</v>
      </c>
      <c r="B41" s="29">
        <f>COUNTIFS(欧文原著!$F:$F,欧文原著集計2!$A41)</f>
        <v>0</v>
      </c>
      <c r="C41" s="29">
        <f t="shared" si="26"/>
        <v>0</v>
      </c>
      <c r="D41" s="29">
        <f>COUNTIFS(欧文原著!$F:$F,欧文原著集計2!$A41,欧文原著!$H:$H,"1st")</f>
        <v>0</v>
      </c>
      <c r="E41" s="29">
        <f t="shared" si="26"/>
        <v>0</v>
      </c>
      <c r="F41" s="29">
        <f>COUNTIFS(欧文原著!$F:$F,欧文原著集計2!$A41,欧文原著!$H:$H,"ECA")</f>
        <v>0</v>
      </c>
      <c r="G41" s="29">
        <f t="shared" si="26"/>
        <v>0</v>
      </c>
      <c r="H41" s="29">
        <f>COUNTIFS(欧文原著!$F:$F,欧文原著集計2!$A41,欧文原著!$I:$I,1)</f>
        <v>0</v>
      </c>
      <c r="I41" s="29">
        <f t="shared" si="26"/>
        <v>0</v>
      </c>
      <c r="J41" s="30">
        <f>SUMIFS(欧文原著!$K:$K,欧文原著!$F:$F,欧文原著集計2!$A41)</f>
        <v>0</v>
      </c>
      <c r="K41" s="29">
        <f t="shared" si="9"/>
        <v>0</v>
      </c>
      <c r="L41" s="30">
        <f t="shared" si="0"/>
        <v>0</v>
      </c>
      <c r="M41" s="30">
        <f t="shared" si="24"/>
        <v>0</v>
      </c>
      <c r="N41" s="30">
        <f>SUMIFS(欧文原著!$K:$K,欧文原著!$F:$F,欧文原著集計2!$A41,欧文原著!$H:$H,"1st")</f>
        <v>0</v>
      </c>
      <c r="O41" s="29">
        <f t="shared" si="10"/>
        <v>0</v>
      </c>
      <c r="P41" s="30">
        <f t="shared" si="3"/>
        <v>0</v>
      </c>
      <c r="Q41" s="30">
        <f t="shared" si="17"/>
        <v>0</v>
      </c>
      <c r="R41" s="30">
        <f>SUMIFS(欧文原著!$K:$K,欧文原著!$F:$F,欧文原著集計2!$A41,欧文原著!$H:$H,"ECA")</f>
        <v>0</v>
      </c>
      <c r="S41" s="30">
        <f t="shared" si="11"/>
        <v>0</v>
      </c>
      <c r="T41" s="30">
        <f t="shared" si="1"/>
        <v>0</v>
      </c>
      <c r="U41" s="30">
        <f t="shared" si="18"/>
        <v>0</v>
      </c>
      <c r="V41" s="30">
        <f>SUMIFS(欧文原著!$K:$K,欧文原著!$F:$F,欧文原著集計2!$A41,欧文原著!$I:$I,1)</f>
        <v>0</v>
      </c>
      <c r="W41" s="30">
        <f t="shared" si="12"/>
        <v>0</v>
      </c>
      <c r="X41" s="30">
        <f t="shared" si="2"/>
        <v>0</v>
      </c>
      <c r="Y41" s="30">
        <f t="shared" si="19"/>
        <v>0</v>
      </c>
      <c r="Z41" s="30">
        <f>SUMIFS(欧文原著!$L:$L,欧文原著!$F:$F,欧文原著集計2!$A41)</f>
        <v>0</v>
      </c>
      <c r="AA41" s="30">
        <f t="shared" si="13"/>
        <v>0</v>
      </c>
      <c r="AB41" s="30">
        <f t="shared" si="4"/>
        <v>0</v>
      </c>
      <c r="AC41" s="30">
        <f t="shared" si="20"/>
        <v>0</v>
      </c>
      <c r="AD41" s="30">
        <f>SUMIFS(欧文原著!$L:$L,欧文原著!$F:$F,欧文原著集計2!$A41,欧文原著!$H:$H,"1st")</f>
        <v>0</v>
      </c>
      <c r="AE41" s="30">
        <f t="shared" si="14"/>
        <v>0</v>
      </c>
      <c r="AF41" s="30">
        <f t="shared" si="5"/>
        <v>0</v>
      </c>
      <c r="AG41" s="30">
        <f t="shared" si="21"/>
        <v>0</v>
      </c>
      <c r="AH41" s="30">
        <f>SUMIFS(欧文原著!$L:$L,欧文原著!$F:$F,欧文原著集計2!$A41,欧文原著!$H:$H,"ECA")</f>
        <v>0</v>
      </c>
      <c r="AI41" s="30">
        <f t="shared" si="15"/>
        <v>0</v>
      </c>
      <c r="AJ41" s="30">
        <f t="shared" si="6"/>
        <v>0</v>
      </c>
      <c r="AK41" s="30">
        <f t="shared" si="22"/>
        <v>0</v>
      </c>
      <c r="AL41" s="30">
        <f>SUMIFS(欧文原著!$L:$L,欧文原著!$F:$F,欧文原著集計2!$A41,欧文原著!$I:$I,1)</f>
        <v>0</v>
      </c>
      <c r="AM41" s="30">
        <f t="shared" si="16"/>
        <v>0</v>
      </c>
      <c r="AN41" s="30">
        <f t="shared" si="7"/>
        <v>0</v>
      </c>
      <c r="AO41" s="30">
        <f t="shared" si="23"/>
        <v>0</v>
      </c>
    </row>
    <row r="42" spans="1:41">
      <c r="A42" s="29">
        <v>2019</v>
      </c>
      <c r="B42" s="29">
        <f>COUNTIFS(欧文原著!$F:$F,欧文原著集計2!$A42)</f>
        <v>0</v>
      </c>
      <c r="C42" s="29">
        <f t="shared" si="26"/>
        <v>0</v>
      </c>
      <c r="D42" s="29">
        <f>COUNTIFS(欧文原著!$F:$F,欧文原著集計2!$A42,欧文原著!$H:$H,"1st")</f>
        <v>0</v>
      </c>
      <c r="E42" s="29">
        <f t="shared" si="26"/>
        <v>0</v>
      </c>
      <c r="F42" s="29">
        <f>COUNTIFS(欧文原著!$F:$F,欧文原著集計2!$A42,欧文原著!$H:$H,"ECA")</f>
        <v>0</v>
      </c>
      <c r="G42" s="29">
        <f t="shared" si="26"/>
        <v>0</v>
      </c>
      <c r="H42" s="29">
        <f>COUNTIFS(欧文原著!$F:$F,欧文原著集計2!$A42,欧文原著!$I:$I,1)</f>
        <v>0</v>
      </c>
      <c r="I42" s="29">
        <f t="shared" si="26"/>
        <v>0</v>
      </c>
      <c r="J42" s="30">
        <f>SUMIFS(欧文原著!$K:$K,欧文原著!$F:$F,欧文原著集計2!$A42)</f>
        <v>0</v>
      </c>
      <c r="K42" s="29">
        <f t="shared" si="9"/>
        <v>0</v>
      </c>
      <c r="L42" s="30">
        <f t="shared" si="0"/>
        <v>0</v>
      </c>
      <c r="M42" s="30">
        <f t="shared" si="24"/>
        <v>0</v>
      </c>
      <c r="N42" s="30">
        <f>SUMIFS(欧文原著!$K:$K,欧文原著!$F:$F,欧文原著集計2!$A42,欧文原著!$H:$H,"1st")</f>
        <v>0</v>
      </c>
      <c r="O42" s="29">
        <f t="shared" si="10"/>
        <v>0</v>
      </c>
      <c r="P42" s="30">
        <f t="shared" si="3"/>
        <v>0</v>
      </c>
      <c r="Q42" s="30">
        <f t="shared" si="17"/>
        <v>0</v>
      </c>
      <c r="R42" s="30">
        <f>SUMIFS(欧文原著!$K:$K,欧文原著!$F:$F,欧文原著集計2!$A42,欧文原著!$H:$H,"ECA")</f>
        <v>0</v>
      </c>
      <c r="S42" s="30">
        <f t="shared" si="11"/>
        <v>0</v>
      </c>
      <c r="T42" s="30">
        <f t="shared" si="1"/>
        <v>0</v>
      </c>
      <c r="U42" s="30">
        <f t="shared" si="18"/>
        <v>0</v>
      </c>
      <c r="V42" s="30">
        <f>SUMIFS(欧文原著!$K:$K,欧文原著!$F:$F,欧文原著集計2!$A42,欧文原著!$I:$I,1)</f>
        <v>0</v>
      </c>
      <c r="W42" s="30">
        <f t="shared" si="12"/>
        <v>0</v>
      </c>
      <c r="X42" s="30">
        <f t="shared" si="2"/>
        <v>0</v>
      </c>
      <c r="Y42" s="30">
        <f t="shared" si="19"/>
        <v>0</v>
      </c>
      <c r="Z42" s="30">
        <f>SUMIFS(欧文原著!$L:$L,欧文原著!$F:$F,欧文原著集計2!$A42)</f>
        <v>0</v>
      </c>
      <c r="AA42" s="30">
        <f t="shared" si="13"/>
        <v>0</v>
      </c>
      <c r="AB42" s="30">
        <f t="shared" si="4"/>
        <v>0</v>
      </c>
      <c r="AC42" s="30">
        <f t="shared" si="20"/>
        <v>0</v>
      </c>
      <c r="AD42" s="30">
        <f>SUMIFS(欧文原著!$L:$L,欧文原著!$F:$F,欧文原著集計2!$A42,欧文原著!$H:$H,"1st")</f>
        <v>0</v>
      </c>
      <c r="AE42" s="30">
        <f t="shared" si="14"/>
        <v>0</v>
      </c>
      <c r="AF42" s="30">
        <f t="shared" si="5"/>
        <v>0</v>
      </c>
      <c r="AG42" s="30">
        <f t="shared" si="21"/>
        <v>0</v>
      </c>
      <c r="AH42" s="30">
        <f>SUMIFS(欧文原著!$L:$L,欧文原著!$F:$F,欧文原著集計2!$A42,欧文原著!$H:$H,"ECA")</f>
        <v>0</v>
      </c>
      <c r="AI42" s="30">
        <f t="shared" si="15"/>
        <v>0</v>
      </c>
      <c r="AJ42" s="30">
        <f t="shared" si="6"/>
        <v>0</v>
      </c>
      <c r="AK42" s="30">
        <f t="shared" si="22"/>
        <v>0</v>
      </c>
      <c r="AL42" s="30">
        <f>SUMIFS(欧文原著!$L:$L,欧文原著!$F:$F,欧文原著集計2!$A42,欧文原著!$I:$I,1)</f>
        <v>0</v>
      </c>
      <c r="AM42" s="30">
        <f t="shared" si="16"/>
        <v>0</v>
      </c>
      <c r="AN42" s="30">
        <f t="shared" si="7"/>
        <v>0</v>
      </c>
      <c r="AO42" s="30">
        <f t="shared" si="23"/>
        <v>0</v>
      </c>
    </row>
    <row r="43" spans="1:41">
      <c r="A43" s="29">
        <v>2020</v>
      </c>
      <c r="B43" s="29">
        <f>COUNTIFS(欧文原著!$F:$F,欧文原著集計2!$A43)</f>
        <v>0</v>
      </c>
      <c r="C43" s="29">
        <f t="shared" si="26"/>
        <v>0</v>
      </c>
      <c r="D43" s="29">
        <f>COUNTIFS(欧文原著!$F:$F,欧文原著集計2!$A43,欧文原著!$H:$H,"1st")</f>
        <v>0</v>
      </c>
      <c r="E43" s="29">
        <f t="shared" si="26"/>
        <v>0</v>
      </c>
      <c r="F43" s="29">
        <f>COUNTIFS(欧文原著!$F:$F,欧文原著集計2!$A43,欧文原著!$H:$H,"ECA")</f>
        <v>0</v>
      </c>
      <c r="G43" s="29">
        <f t="shared" si="26"/>
        <v>0</v>
      </c>
      <c r="H43" s="29">
        <f>COUNTIFS(欧文原著!$F:$F,欧文原著集計2!$A43,欧文原著!$I:$I,1)</f>
        <v>0</v>
      </c>
      <c r="I43" s="29">
        <f t="shared" si="26"/>
        <v>0</v>
      </c>
      <c r="J43" s="30">
        <f>SUMIFS(欧文原著!$K:$K,欧文原著!$F:$F,欧文原著集計2!$A43)</f>
        <v>0</v>
      </c>
      <c r="K43" s="29">
        <f t="shared" si="9"/>
        <v>0</v>
      </c>
      <c r="L43" s="30">
        <f t="shared" si="0"/>
        <v>0</v>
      </c>
      <c r="M43" s="30">
        <f t="shared" si="24"/>
        <v>0</v>
      </c>
      <c r="N43" s="30">
        <f>SUMIFS(欧文原著!$K:$K,欧文原著!$F:$F,欧文原著集計2!$A43,欧文原著!$H:$H,"1st")</f>
        <v>0</v>
      </c>
      <c r="O43" s="29">
        <f t="shared" si="10"/>
        <v>0</v>
      </c>
      <c r="P43" s="30">
        <f t="shared" si="3"/>
        <v>0</v>
      </c>
      <c r="Q43" s="30">
        <f t="shared" si="17"/>
        <v>0</v>
      </c>
      <c r="R43" s="30">
        <f>SUMIFS(欧文原著!$K:$K,欧文原著!$F:$F,欧文原著集計2!$A43,欧文原著!$H:$H,"ECA")</f>
        <v>0</v>
      </c>
      <c r="S43" s="30">
        <f t="shared" si="11"/>
        <v>0</v>
      </c>
      <c r="T43" s="30">
        <f t="shared" si="1"/>
        <v>0</v>
      </c>
      <c r="U43" s="30">
        <f t="shared" si="18"/>
        <v>0</v>
      </c>
      <c r="V43" s="30">
        <f>SUMIFS(欧文原著!$K:$K,欧文原著!$F:$F,欧文原著集計2!$A43,欧文原著!$I:$I,1)</f>
        <v>0</v>
      </c>
      <c r="W43" s="30">
        <f t="shared" si="12"/>
        <v>0</v>
      </c>
      <c r="X43" s="30">
        <f t="shared" si="2"/>
        <v>0</v>
      </c>
      <c r="Y43" s="30">
        <f t="shared" si="19"/>
        <v>0</v>
      </c>
      <c r="Z43" s="30">
        <f>SUMIFS(欧文原著!$L:$L,欧文原著!$F:$F,欧文原著集計2!$A43)</f>
        <v>0</v>
      </c>
      <c r="AA43" s="30">
        <f t="shared" si="13"/>
        <v>0</v>
      </c>
      <c r="AB43" s="30">
        <f t="shared" si="4"/>
        <v>0</v>
      </c>
      <c r="AC43" s="30">
        <f t="shared" si="20"/>
        <v>0</v>
      </c>
      <c r="AD43" s="30">
        <f>SUMIFS(欧文原著!$L:$L,欧文原著!$F:$F,欧文原著集計2!$A43,欧文原著!$H:$H,"1st")</f>
        <v>0</v>
      </c>
      <c r="AE43" s="30">
        <f t="shared" si="14"/>
        <v>0</v>
      </c>
      <c r="AF43" s="30">
        <f t="shared" si="5"/>
        <v>0</v>
      </c>
      <c r="AG43" s="30">
        <f t="shared" si="21"/>
        <v>0</v>
      </c>
      <c r="AH43" s="30">
        <f>SUMIFS(欧文原著!$L:$L,欧文原著!$F:$F,欧文原著集計2!$A43,欧文原著!$H:$H,"ECA")</f>
        <v>0</v>
      </c>
      <c r="AI43" s="30">
        <f t="shared" si="15"/>
        <v>0</v>
      </c>
      <c r="AJ43" s="30">
        <f t="shared" si="6"/>
        <v>0</v>
      </c>
      <c r="AK43" s="30">
        <f t="shared" si="22"/>
        <v>0</v>
      </c>
      <c r="AL43" s="30">
        <f>SUMIFS(欧文原著!$L:$L,欧文原著!$F:$F,欧文原著集計2!$A43,欧文原著!$I:$I,1)</f>
        <v>0</v>
      </c>
      <c r="AM43" s="30">
        <f t="shared" si="16"/>
        <v>0</v>
      </c>
      <c r="AN43" s="30">
        <f t="shared" si="7"/>
        <v>0</v>
      </c>
      <c r="AO43" s="30">
        <f t="shared" si="23"/>
        <v>0</v>
      </c>
    </row>
    <row r="44" spans="1:41">
      <c r="A44" s="29">
        <v>2021</v>
      </c>
      <c r="B44" s="29">
        <f>COUNTIFS(欧文原著!$F:$F,欧文原著集計2!$A44)</f>
        <v>0</v>
      </c>
      <c r="C44" s="29">
        <f t="shared" si="26"/>
        <v>0</v>
      </c>
      <c r="D44" s="29">
        <f>COUNTIFS(欧文原著!$F:$F,欧文原著集計2!$A44,欧文原著!$H:$H,"1st")</f>
        <v>0</v>
      </c>
      <c r="E44" s="29">
        <f t="shared" si="26"/>
        <v>0</v>
      </c>
      <c r="F44" s="29">
        <f>COUNTIFS(欧文原著!$F:$F,欧文原著集計2!$A44,欧文原著!$H:$H,"ECA")</f>
        <v>0</v>
      </c>
      <c r="G44" s="29">
        <f t="shared" si="26"/>
        <v>0</v>
      </c>
      <c r="H44" s="29">
        <f>COUNTIFS(欧文原著!$F:$F,欧文原著集計2!$A44,欧文原著!$I:$I,1)</f>
        <v>0</v>
      </c>
      <c r="I44" s="29">
        <f t="shared" si="26"/>
        <v>0</v>
      </c>
      <c r="J44" s="30">
        <f>SUMIFS(欧文原著!$K:$K,欧文原著!$F:$F,欧文原著集計2!$A44)</f>
        <v>0</v>
      </c>
      <c r="K44" s="29">
        <f t="shared" si="9"/>
        <v>0</v>
      </c>
      <c r="L44" s="30">
        <f t="shared" si="0"/>
        <v>0</v>
      </c>
      <c r="M44" s="30">
        <f t="shared" si="24"/>
        <v>0</v>
      </c>
      <c r="N44" s="30">
        <f>SUMIFS(欧文原著!$K:$K,欧文原著!$F:$F,欧文原著集計2!$A44,欧文原著!$H:$H,"1st")</f>
        <v>0</v>
      </c>
      <c r="O44" s="29">
        <f t="shared" si="10"/>
        <v>0</v>
      </c>
      <c r="P44" s="30">
        <f t="shared" si="3"/>
        <v>0</v>
      </c>
      <c r="Q44" s="30">
        <f t="shared" si="17"/>
        <v>0</v>
      </c>
      <c r="R44" s="30">
        <f>SUMIFS(欧文原著!$K:$K,欧文原著!$F:$F,欧文原著集計2!$A44,欧文原著!$H:$H,"ECA")</f>
        <v>0</v>
      </c>
      <c r="S44" s="30">
        <f t="shared" si="11"/>
        <v>0</v>
      </c>
      <c r="T44" s="30">
        <f t="shared" si="1"/>
        <v>0</v>
      </c>
      <c r="U44" s="30">
        <f t="shared" si="18"/>
        <v>0</v>
      </c>
      <c r="V44" s="30">
        <f>SUMIFS(欧文原著!$K:$K,欧文原著!$F:$F,欧文原著集計2!$A44,欧文原著!$I:$I,1)</f>
        <v>0</v>
      </c>
      <c r="W44" s="30">
        <f t="shared" si="12"/>
        <v>0</v>
      </c>
      <c r="X44" s="30">
        <f t="shared" si="2"/>
        <v>0</v>
      </c>
      <c r="Y44" s="30">
        <f t="shared" si="19"/>
        <v>0</v>
      </c>
      <c r="Z44" s="30">
        <f>SUMIFS(欧文原著!$L:$L,欧文原著!$F:$F,欧文原著集計2!$A44)</f>
        <v>0</v>
      </c>
      <c r="AA44" s="30">
        <f t="shared" si="13"/>
        <v>0</v>
      </c>
      <c r="AB44" s="30">
        <f t="shared" si="4"/>
        <v>0</v>
      </c>
      <c r="AC44" s="30">
        <f t="shared" si="20"/>
        <v>0</v>
      </c>
      <c r="AD44" s="30">
        <f>SUMIFS(欧文原著!$L:$L,欧文原著!$F:$F,欧文原著集計2!$A44,欧文原著!$H:$H,"1st")</f>
        <v>0</v>
      </c>
      <c r="AE44" s="30">
        <f t="shared" si="14"/>
        <v>0</v>
      </c>
      <c r="AF44" s="30">
        <f t="shared" si="5"/>
        <v>0</v>
      </c>
      <c r="AG44" s="30">
        <f t="shared" si="21"/>
        <v>0</v>
      </c>
      <c r="AH44" s="30">
        <f>SUMIFS(欧文原著!$L:$L,欧文原著!$F:$F,欧文原著集計2!$A44,欧文原著!$H:$H,"ECA")</f>
        <v>0</v>
      </c>
      <c r="AI44" s="30">
        <f t="shared" si="15"/>
        <v>0</v>
      </c>
      <c r="AJ44" s="30">
        <f t="shared" si="6"/>
        <v>0</v>
      </c>
      <c r="AK44" s="30">
        <f t="shared" si="22"/>
        <v>0</v>
      </c>
      <c r="AL44" s="30">
        <f>SUMIFS(欧文原著!$L:$L,欧文原著!$F:$F,欧文原著集計2!$A44,欧文原著!$I:$I,1)</f>
        <v>0</v>
      </c>
      <c r="AM44" s="30">
        <f t="shared" si="16"/>
        <v>0</v>
      </c>
      <c r="AN44" s="30">
        <f t="shared" si="7"/>
        <v>0</v>
      </c>
      <c r="AO44" s="30">
        <f t="shared" si="23"/>
        <v>0</v>
      </c>
    </row>
    <row r="45" spans="1:41">
      <c r="A45" s="29">
        <v>2022</v>
      </c>
      <c r="B45" s="29">
        <f>COUNTIFS(欧文原著!$F:$F,欧文原著集計2!$A45)</f>
        <v>0</v>
      </c>
      <c r="C45" s="29">
        <f t="shared" si="26"/>
        <v>0</v>
      </c>
      <c r="D45" s="29">
        <f>COUNTIFS(欧文原著!$F:$F,欧文原著集計2!$A45,欧文原著!$H:$H,"1st")</f>
        <v>0</v>
      </c>
      <c r="E45" s="29">
        <f t="shared" si="26"/>
        <v>0</v>
      </c>
      <c r="F45" s="29">
        <f>COUNTIFS(欧文原著!$F:$F,欧文原著集計2!$A45,欧文原著!$H:$H,"ECA")</f>
        <v>0</v>
      </c>
      <c r="G45" s="29">
        <f t="shared" si="26"/>
        <v>0</v>
      </c>
      <c r="H45" s="29">
        <f>COUNTIFS(欧文原著!$F:$F,欧文原著集計2!$A45,欧文原著!$I:$I,1)</f>
        <v>0</v>
      </c>
      <c r="I45" s="29">
        <f t="shared" si="26"/>
        <v>0</v>
      </c>
      <c r="J45" s="30">
        <f>SUMIFS(欧文原著!$K:$K,欧文原著!$F:$F,欧文原著集計2!$A45)</f>
        <v>0</v>
      </c>
      <c r="K45" s="29">
        <f t="shared" si="9"/>
        <v>0</v>
      </c>
      <c r="L45" s="30">
        <f t="shared" si="0"/>
        <v>0</v>
      </c>
      <c r="M45" s="30">
        <f t="shared" si="24"/>
        <v>0</v>
      </c>
      <c r="N45" s="30">
        <f>SUMIFS(欧文原著!$K:$K,欧文原著!$F:$F,欧文原著集計2!$A45,欧文原著!$H:$H,"1st")</f>
        <v>0</v>
      </c>
      <c r="O45" s="29">
        <f t="shared" si="10"/>
        <v>0</v>
      </c>
      <c r="P45" s="30">
        <f t="shared" si="3"/>
        <v>0</v>
      </c>
      <c r="Q45" s="30">
        <f t="shared" si="17"/>
        <v>0</v>
      </c>
      <c r="R45" s="30">
        <f>SUMIFS(欧文原著!$K:$K,欧文原著!$F:$F,欧文原著集計2!$A45,欧文原著!$H:$H,"ECA")</f>
        <v>0</v>
      </c>
      <c r="S45" s="30">
        <f t="shared" si="11"/>
        <v>0</v>
      </c>
      <c r="T45" s="30">
        <f t="shared" si="1"/>
        <v>0</v>
      </c>
      <c r="U45" s="30">
        <f t="shared" si="18"/>
        <v>0</v>
      </c>
      <c r="V45" s="30">
        <f>SUMIFS(欧文原著!$K:$K,欧文原著!$F:$F,欧文原著集計2!$A45,欧文原著!$I:$I,1)</f>
        <v>0</v>
      </c>
      <c r="W45" s="30">
        <f t="shared" si="12"/>
        <v>0</v>
      </c>
      <c r="X45" s="30">
        <f t="shared" si="2"/>
        <v>0</v>
      </c>
      <c r="Y45" s="30">
        <f t="shared" si="19"/>
        <v>0</v>
      </c>
      <c r="Z45" s="30">
        <f>SUMIFS(欧文原著!$L:$L,欧文原著!$F:$F,欧文原著集計2!$A45)</f>
        <v>0</v>
      </c>
      <c r="AA45" s="30">
        <f t="shared" si="13"/>
        <v>0</v>
      </c>
      <c r="AB45" s="30">
        <f t="shared" si="4"/>
        <v>0</v>
      </c>
      <c r="AC45" s="30">
        <f t="shared" si="20"/>
        <v>0</v>
      </c>
      <c r="AD45" s="30">
        <f>SUMIFS(欧文原著!$L:$L,欧文原著!$F:$F,欧文原著集計2!$A45,欧文原著!$H:$H,"1st")</f>
        <v>0</v>
      </c>
      <c r="AE45" s="30">
        <f t="shared" si="14"/>
        <v>0</v>
      </c>
      <c r="AF45" s="30">
        <f t="shared" si="5"/>
        <v>0</v>
      </c>
      <c r="AG45" s="30">
        <f t="shared" si="21"/>
        <v>0</v>
      </c>
      <c r="AH45" s="30">
        <f>SUMIFS(欧文原著!$L:$L,欧文原著!$F:$F,欧文原著集計2!$A45,欧文原著!$H:$H,"ECA")</f>
        <v>0</v>
      </c>
      <c r="AI45" s="30">
        <f t="shared" si="15"/>
        <v>0</v>
      </c>
      <c r="AJ45" s="30">
        <f t="shared" si="6"/>
        <v>0</v>
      </c>
      <c r="AK45" s="30">
        <f t="shared" si="22"/>
        <v>0</v>
      </c>
      <c r="AL45" s="30">
        <f>SUMIFS(欧文原著!$L:$L,欧文原著!$F:$F,欧文原著集計2!$A45,欧文原著!$I:$I,1)</f>
        <v>0</v>
      </c>
      <c r="AM45" s="30">
        <f t="shared" si="16"/>
        <v>0</v>
      </c>
      <c r="AN45" s="30">
        <f t="shared" si="7"/>
        <v>0</v>
      </c>
      <c r="AO45" s="30">
        <f t="shared" si="23"/>
        <v>0</v>
      </c>
    </row>
    <row r="46" spans="1:41">
      <c r="A46" s="29">
        <v>2023</v>
      </c>
      <c r="B46" s="29">
        <f>COUNTIFS(欧文原著!$F:$F,欧文原著集計2!$A46)</f>
        <v>0</v>
      </c>
      <c r="C46" s="29">
        <f t="shared" si="26"/>
        <v>0</v>
      </c>
      <c r="D46" s="29">
        <f>COUNTIFS(欧文原著!$F:$F,欧文原著集計2!$A46,欧文原著!$H:$H,"1st")</f>
        <v>0</v>
      </c>
      <c r="E46" s="29">
        <f t="shared" si="26"/>
        <v>0</v>
      </c>
      <c r="F46" s="29">
        <f>COUNTIFS(欧文原著!$F:$F,欧文原著集計2!$A46,欧文原著!$H:$H,"ECA")</f>
        <v>0</v>
      </c>
      <c r="G46" s="29">
        <f t="shared" si="26"/>
        <v>0</v>
      </c>
      <c r="H46" s="29">
        <f>COUNTIFS(欧文原著!$F:$F,欧文原著集計2!$A46,欧文原著!$I:$I,1)</f>
        <v>0</v>
      </c>
      <c r="I46" s="29">
        <f t="shared" si="26"/>
        <v>0</v>
      </c>
      <c r="J46" s="30">
        <f>SUMIFS(欧文原著!$K:$K,欧文原著!$F:$F,欧文原著集計2!$A46)</f>
        <v>0</v>
      </c>
      <c r="K46" s="29">
        <f t="shared" si="9"/>
        <v>0</v>
      </c>
      <c r="L46" s="30">
        <f t="shared" si="0"/>
        <v>0</v>
      </c>
      <c r="M46" s="30">
        <f t="shared" si="24"/>
        <v>0</v>
      </c>
      <c r="N46" s="30">
        <f>SUMIFS(欧文原著!$K:$K,欧文原著!$F:$F,欧文原著集計2!$A46,欧文原著!$H:$H,"1st")</f>
        <v>0</v>
      </c>
      <c r="O46" s="29">
        <f t="shared" si="10"/>
        <v>0</v>
      </c>
      <c r="P46" s="30">
        <f t="shared" si="3"/>
        <v>0</v>
      </c>
      <c r="Q46" s="30">
        <f t="shared" si="17"/>
        <v>0</v>
      </c>
      <c r="R46" s="30">
        <f>SUMIFS(欧文原著!$K:$K,欧文原著!$F:$F,欧文原著集計2!$A46,欧文原著!$H:$H,"ECA")</f>
        <v>0</v>
      </c>
      <c r="S46" s="30">
        <f t="shared" si="11"/>
        <v>0</v>
      </c>
      <c r="T46" s="30">
        <f t="shared" si="1"/>
        <v>0</v>
      </c>
      <c r="U46" s="30">
        <f t="shared" si="18"/>
        <v>0</v>
      </c>
      <c r="V46" s="30">
        <f>SUMIFS(欧文原著!$K:$K,欧文原著!$F:$F,欧文原著集計2!$A46,欧文原著!$I:$I,1)</f>
        <v>0</v>
      </c>
      <c r="W46" s="30">
        <f t="shared" si="12"/>
        <v>0</v>
      </c>
      <c r="X46" s="30">
        <f t="shared" si="2"/>
        <v>0</v>
      </c>
      <c r="Y46" s="30">
        <f t="shared" si="19"/>
        <v>0</v>
      </c>
      <c r="Z46" s="30">
        <f>SUMIFS(欧文原著!$L:$L,欧文原著!$F:$F,欧文原著集計2!$A46)</f>
        <v>0</v>
      </c>
      <c r="AA46" s="30">
        <f t="shared" si="13"/>
        <v>0</v>
      </c>
      <c r="AB46" s="30">
        <f t="shared" si="4"/>
        <v>0</v>
      </c>
      <c r="AC46" s="30">
        <f t="shared" si="20"/>
        <v>0</v>
      </c>
      <c r="AD46" s="30">
        <f>SUMIFS(欧文原著!$L:$L,欧文原著!$F:$F,欧文原著集計2!$A46,欧文原著!$H:$H,"1st")</f>
        <v>0</v>
      </c>
      <c r="AE46" s="30">
        <f t="shared" si="14"/>
        <v>0</v>
      </c>
      <c r="AF46" s="30">
        <f t="shared" si="5"/>
        <v>0</v>
      </c>
      <c r="AG46" s="30">
        <f t="shared" si="21"/>
        <v>0</v>
      </c>
      <c r="AH46" s="30">
        <f>SUMIFS(欧文原著!$L:$L,欧文原著!$F:$F,欧文原著集計2!$A46,欧文原著!$H:$H,"ECA")</f>
        <v>0</v>
      </c>
      <c r="AI46" s="30">
        <f t="shared" si="15"/>
        <v>0</v>
      </c>
      <c r="AJ46" s="30">
        <f t="shared" si="6"/>
        <v>0</v>
      </c>
      <c r="AK46" s="30">
        <f t="shared" si="22"/>
        <v>0</v>
      </c>
      <c r="AL46" s="30">
        <f>SUMIFS(欧文原著!$L:$L,欧文原著!$F:$F,欧文原著集計2!$A46,欧文原著!$I:$I,1)</f>
        <v>0</v>
      </c>
      <c r="AM46" s="30">
        <f t="shared" si="16"/>
        <v>0</v>
      </c>
      <c r="AN46" s="30">
        <f t="shared" si="7"/>
        <v>0</v>
      </c>
      <c r="AO46" s="30">
        <f t="shared" si="23"/>
        <v>0</v>
      </c>
    </row>
    <row r="47" spans="1:41">
      <c r="A47" s="29">
        <v>2024</v>
      </c>
      <c r="B47" s="29">
        <f>COUNTIFS(欧文原著!$F:$F,欧文原著集計2!$A47)</f>
        <v>0</v>
      </c>
      <c r="C47" s="29">
        <f t="shared" si="26"/>
        <v>0</v>
      </c>
      <c r="D47" s="29">
        <f>COUNTIFS(欧文原著!$F:$F,欧文原著集計2!$A47,欧文原著!$H:$H,"1st")</f>
        <v>0</v>
      </c>
      <c r="E47" s="29">
        <f t="shared" si="26"/>
        <v>0</v>
      </c>
      <c r="F47" s="29">
        <f>COUNTIFS(欧文原著!$F:$F,欧文原著集計2!$A47,欧文原著!$H:$H,"ECA")</f>
        <v>0</v>
      </c>
      <c r="G47" s="29">
        <f t="shared" si="26"/>
        <v>0</v>
      </c>
      <c r="H47" s="29">
        <f>COUNTIFS(欧文原著!$F:$F,欧文原著集計2!$A47,欧文原著!$I:$I,1)</f>
        <v>0</v>
      </c>
      <c r="I47" s="29">
        <f t="shared" si="26"/>
        <v>0</v>
      </c>
      <c r="J47" s="30">
        <f>SUMIFS(欧文原著!$K:$K,欧文原著!$F:$F,欧文原著集計2!$A47)</f>
        <v>0</v>
      </c>
      <c r="K47" s="29">
        <f t="shared" si="9"/>
        <v>0</v>
      </c>
      <c r="L47" s="30">
        <f t="shared" si="0"/>
        <v>0</v>
      </c>
      <c r="M47" s="30">
        <f t="shared" si="24"/>
        <v>0</v>
      </c>
      <c r="N47" s="30">
        <f>SUMIFS(欧文原著!$K:$K,欧文原著!$F:$F,欧文原著集計2!$A47,欧文原著!$H:$H,"1st")</f>
        <v>0</v>
      </c>
      <c r="O47" s="29">
        <f t="shared" si="10"/>
        <v>0</v>
      </c>
      <c r="P47" s="30">
        <f t="shared" si="3"/>
        <v>0</v>
      </c>
      <c r="Q47" s="30">
        <f t="shared" si="17"/>
        <v>0</v>
      </c>
      <c r="R47" s="30">
        <f>SUMIFS(欧文原著!$K:$K,欧文原著!$F:$F,欧文原著集計2!$A47,欧文原著!$H:$H,"ECA")</f>
        <v>0</v>
      </c>
      <c r="S47" s="30">
        <f t="shared" si="11"/>
        <v>0</v>
      </c>
      <c r="T47" s="30">
        <f t="shared" si="1"/>
        <v>0</v>
      </c>
      <c r="U47" s="30">
        <f t="shared" si="18"/>
        <v>0</v>
      </c>
      <c r="V47" s="30">
        <f>SUMIFS(欧文原著!$K:$K,欧文原著!$F:$F,欧文原著集計2!$A47,欧文原著!$I:$I,1)</f>
        <v>0</v>
      </c>
      <c r="W47" s="30">
        <f t="shared" si="12"/>
        <v>0</v>
      </c>
      <c r="X47" s="30">
        <f t="shared" si="2"/>
        <v>0</v>
      </c>
      <c r="Y47" s="30">
        <f t="shared" si="19"/>
        <v>0</v>
      </c>
      <c r="Z47" s="30">
        <f>SUMIFS(欧文原著!$L:$L,欧文原著!$F:$F,欧文原著集計2!$A47)</f>
        <v>0</v>
      </c>
      <c r="AA47" s="30">
        <f t="shared" si="13"/>
        <v>0</v>
      </c>
      <c r="AB47" s="30">
        <f t="shared" si="4"/>
        <v>0</v>
      </c>
      <c r="AC47" s="30">
        <f t="shared" si="20"/>
        <v>0</v>
      </c>
      <c r="AD47" s="30">
        <f>SUMIFS(欧文原著!$L:$L,欧文原著!$F:$F,欧文原著集計2!$A47,欧文原著!$H:$H,"1st")</f>
        <v>0</v>
      </c>
      <c r="AE47" s="30">
        <f t="shared" si="14"/>
        <v>0</v>
      </c>
      <c r="AF47" s="30">
        <f t="shared" si="5"/>
        <v>0</v>
      </c>
      <c r="AG47" s="30">
        <f t="shared" si="21"/>
        <v>0</v>
      </c>
      <c r="AH47" s="30">
        <f>SUMIFS(欧文原著!$L:$L,欧文原著!$F:$F,欧文原著集計2!$A47,欧文原著!$H:$H,"ECA")</f>
        <v>0</v>
      </c>
      <c r="AI47" s="30">
        <f t="shared" si="15"/>
        <v>0</v>
      </c>
      <c r="AJ47" s="30">
        <f t="shared" si="6"/>
        <v>0</v>
      </c>
      <c r="AK47" s="30">
        <f t="shared" si="22"/>
        <v>0</v>
      </c>
      <c r="AL47" s="30">
        <f>SUMIFS(欧文原著!$L:$L,欧文原著!$F:$F,欧文原著集計2!$A47,欧文原著!$I:$I,1)</f>
        <v>0</v>
      </c>
      <c r="AM47" s="30">
        <f t="shared" si="16"/>
        <v>0</v>
      </c>
      <c r="AN47" s="30">
        <f t="shared" si="7"/>
        <v>0</v>
      </c>
      <c r="AO47" s="30">
        <f t="shared" si="23"/>
        <v>0</v>
      </c>
    </row>
    <row r="48" spans="1:41">
      <c r="A48" s="29">
        <v>2025</v>
      </c>
      <c r="B48" s="29">
        <f>COUNTIFS(欧文原著!$F:$F,欧文原著集計2!$A48)</f>
        <v>0</v>
      </c>
      <c r="C48" s="29">
        <f t="shared" si="26"/>
        <v>0</v>
      </c>
      <c r="D48" s="29">
        <f>COUNTIFS(欧文原著!$F:$F,欧文原著集計2!$A48,欧文原著!$H:$H,"1st")</f>
        <v>0</v>
      </c>
      <c r="E48" s="29">
        <f t="shared" si="26"/>
        <v>0</v>
      </c>
      <c r="F48" s="29">
        <f>COUNTIFS(欧文原著!$F:$F,欧文原著集計2!$A48,欧文原著!$H:$H,"ECA")</f>
        <v>0</v>
      </c>
      <c r="G48" s="29">
        <f t="shared" si="26"/>
        <v>0</v>
      </c>
      <c r="H48" s="29">
        <f>COUNTIFS(欧文原著!$F:$F,欧文原著集計2!$A48,欧文原著!$I:$I,1)</f>
        <v>0</v>
      </c>
      <c r="I48" s="29">
        <f t="shared" si="26"/>
        <v>0</v>
      </c>
      <c r="J48" s="30">
        <f>SUMIFS(欧文原著!$K:$K,欧文原著!$F:$F,欧文原著集計2!$A48)</f>
        <v>0</v>
      </c>
      <c r="K48" s="29">
        <f t="shared" si="9"/>
        <v>0</v>
      </c>
      <c r="L48" s="30">
        <f t="shared" si="0"/>
        <v>0</v>
      </c>
      <c r="M48" s="30">
        <f t="shared" si="24"/>
        <v>0</v>
      </c>
      <c r="N48" s="30">
        <f>SUMIFS(欧文原著!$K:$K,欧文原著!$F:$F,欧文原著集計2!$A48,欧文原著!$H:$H,"1st")</f>
        <v>0</v>
      </c>
      <c r="O48" s="29">
        <f t="shared" si="10"/>
        <v>0</v>
      </c>
      <c r="P48" s="30">
        <f t="shared" si="3"/>
        <v>0</v>
      </c>
      <c r="Q48" s="30">
        <f t="shared" si="17"/>
        <v>0</v>
      </c>
      <c r="R48" s="30">
        <f>SUMIFS(欧文原著!$K:$K,欧文原著!$F:$F,欧文原著集計2!$A48,欧文原著!$H:$H,"ECA")</f>
        <v>0</v>
      </c>
      <c r="S48" s="30">
        <f t="shared" si="11"/>
        <v>0</v>
      </c>
      <c r="T48" s="30">
        <f t="shared" si="1"/>
        <v>0</v>
      </c>
      <c r="U48" s="30">
        <f t="shared" si="18"/>
        <v>0</v>
      </c>
      <c r="V48" s="30">
        <f>SUMIFS(欧文原著!$K:$K,欧文原著!$F:$F,欧文原著集計2!$A48,欧文原著!$I:$I,1)</f>
        <v>0</v>
      </c>
      <c r="W48" s="30">
        <f t="shared" si="12"/>
        <v>0</v>
      </c>
      <c r="X48" s="30">
        <f t="shared" si="2"/>
        <v>0</v>
      </c>
      <c r="Y48" s="30">
        <f t="shared" si="19"/>
        <v>0</v>
      </c>
      <c r="Z48" s="30">
        <f>SUMIFS(欧文原著!$L:$L,欧文原著!$F:$F,欧文原著集計2!$A48)</f>
        <v>0</v>
      </c>
      <c r="AA48" s="30">
        <f t="shared" si="13"/>
        <v>0</v>
      </c>
      <c r="AB48" s="30">
        <f t="shared" si="4"/>
        <v>0</v>
      </c>
      <c r="AC48" s="30">
        <f t="shared" si="20"/>
        <v>0</v>
      </c>
      <c r="AD48" s="30">
        <f>SUMIFS(欧文原著!$L:$L,欧文原著!$F:$F,欧文原著集計2!$A48,欧文原著!$H:$H,"1st")</f>
        <v>0</v>
      </c>
      <c r="AE48" s="30">
        <f t="shared" si="14"/>
        <v>0</v>
      </c>
      <c r="AF48" s="30">
        <f t="shared" si="5"/>
        <v>0</v>
      </c>
      <c r="AG48" s="30">
        <f t="shared" si="21"/>
        <v>0</v>
      </c>
      <c r="AH48" s="30">
        <f>SUMIFS(欧文原著!$L:$L,欧文原著!$F:$F,欧文原著集計2!$A48,欧文原著!$H:$H,"ECA")</f>
        <v>0</v>
      </c>
      <c r="AI48" s="30">
        <f t="shared" si="15"/>
        <v>0</v>
      </c>
      <c r="AJ48" s="30">
        <f t="shared" si="6"/>
        <v>0</v>
      </c>
      <c r="AK48" s="30">
        <f t="shared" si="22"/>
        <v>0</v>
      </c>
      <c r="AL48" s="30">
        <f>SUMIFS(欧文原著!$L:$L,欧文原著!$F:$F,欧文原著集計2!$A48,欧文原著!$I:$I,1)</f>
        <v>0</v>
      </c>
      <c r="AM48" s="30">
        <f t="shared" si="16"/>
        <v>0</v>
      </c>
      <c r="AN48" s="30">
        <f t="shared" si="7"/>
        <v>0</v>
      </c>
      <c r="AO48" s="30">
        <f t="shared" si="23"/>
        <v>0</v>
      </c>
    </row>
  </sheetData>
  <sheetProtection algorithmName="SHA-512" hashValue="NDbQ0MoyQnbH6i6W4XOVroEnIScHHLBFLX1miY0X62J5dyN7eArDOEFTQof1dSFvGRfSOq2vYLDnvmBmzJpbwA==" saltValue="houmeS/sQnVMG9RTCQ6JOg==" spinCount="100000" sheet="1" objects="1" scenarios="1"/>
  <mergeCells count="1">
    <mergeCell ref="A1:I1"/>
  </mergeCells>
  <phoneticPr fontId="2"/>
  <conditionalFormatting sqref="J3:J48">
    <cfRule type="cellIs" dxfId="47" priority="12" operator="greaterThan">
      <formula>0</formula>
    </cfRule>
  </conditionalFormatting>
  <conditionalFormatting sqref="N3:N48">
    <cfRule type="cellIs" dxfId="46" priority="11" operator="greaterThan">
      <formula>0</formula>
    </cfRule>
  </conditionalFormatting>
  <conditionalFormatting sqref="R3:R48">
    <cfRule type="cellIs" dxfId="45" priority="10" operator="greaterThan">
      <formula>0</formula>
    </cfRule>
  </conditionalFormatting>
  <conditionalFormatting sqref="V3:V48">
    <cfRule type="cellIs" dxfId="44" priority="9" operator="greaterThan">
      <formula>0</formula>
    </cfRule>
  </conditionalFormatting>
  <conditionalFormatting sqref="Z3:Z48">
    <cfRule type="cellIs" dxfId="43" priority="8" operator="greaterThan">
      <formula>0</formula>
    </cfRule>
  </conditionalFormatting>
  <conditionalFormatting sqref="AD3:AD48">
    <cfRule type="cellIs" dxfId="42" priority="7" operator="greaterThan">
      <formula>1.158</formula>
    </cfRule>
  </conditionalFormatting>
  <conditionalFormatting sqref="AH3:AH48">
    <cfRule type="cellIs" dxfId="41" priority="6" operator="greaterThan">
      <formula>0</formula>
    </cfRule>
  </conditionalFormatting>
  <conditionalFormatting sqref="AL3:AL48">
    <cfRule type="cellIs" dxfId="40" priority="5" operator="greaterThan">
      <formula>0</formula>
    </cfRule>
  </conditionalFormatting>
  <conditionalFormatting sqref="B3:B48">
    <cfRule type="cellIs" dxfId="39" priority="4" operator="greaterThan">
      <formula>0</formula>
    </cfRule>
  </conditionalFormatting>
  <conditionalFormatting sqref="D3:D48">
    <cfRule type="cellIs" dxfId="38" priority="3" operator="greaterThan">
      <formula>0</formula>
    </cfRule>
  </conditionalFormatting>
  <conditionalFormatting sqref="F3:F48">
    <cfRule type="cellIs" dxfId="37" priority="2" operator="greaterThan">
      <formula>0</formula>
    </cfRule>
  </conditionalFormatting>
  <conditionalFormatting sqref="H3:H48">
    <cfRule type="cellIs" dxfId="36"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D879-9DCB-4915-B54F-DAAA8E9AEC78}">
  <dimension ref="A1:AO48"/>
  <sheetViews>
    <sheetView view="pageBreakPreview" zoomScale="55" zoomScaleNormal="40" zoomScaleSheetLayoutView="55" zoomScalePageLayoutView="70" workbookViewId="0">
      <pane xSplit="9" ySplit="2" topLeftCell="J3" activePane="bottomRight" state="frozen"/>
      <selection activeCell="G21" sqref="G21"/>
      <selection pane="topRight" activeCell="G21" sqref="G21"/>
      <selection pane="bottomLeft" activeCell="G21" sqref="G21"/>
      <selection pane="bottomRight" activeCell="L38" sqref="L38"/>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59</v>
      </c>
      <c r="C2" s="28" t="s">
        <v>60</v>
      </c>
      <c r="D2" s="28" t="s">
        <v>51</v>
      </c>
      <c r="E2" s="28" t="s">
        <v>61</v>
      </c>
      <c r="F2" s="28" t="s">
        <v>52</v>
      </c>
      <c r="G2" s="28" t="s">
        <v>62</v>
      </c>
      <c r="H2" s="28" t="s">
        <v>53</v>
      </c>
      <c r="I2" s="28" t="s">
        <v>63</v>
      </c>
      <c r="J2" s="31" t="s">
        <v>2</v>
      </c>
      <c r="K2" s="31" t="s">
        <v>40</v>
      </c>
      <c r="L2" s="31" t="s">
        <v>46</v>
      </c>
      <c r="M2" s="31" t="s">
        <v>68</v>
      </c>
      <c r="N2" s="32" t="s">
        <v>38</v>
      </c>
      <c r="O2" s="32" t="s">
        <v>54</v>
      </c>
      <c r="P2" s="32" t="s">
        <v>47</v>
      </c>
      <c r="Q2" s="39" t="s">
        <v>69</v>
      </c>
      <c r="R2" s="33" t="s">
        <v>39</v>
      </c>
      <c r="S2" s="33" t="s">
        <v>55</v>
      </c>
      <c r="T2" s="33" t="s">
        <v>48</v>
      </c>
      <c r="U2" s="38" t="s">
        <v>70</v>
      </c>
      <c r="V2" s="34" t="s">
        <v>41</v>
      </c>
      <c r="W2" s="34" t="s">
        <v>56</v>
      </c>
      <c r="X2" s="34" t="s">
        <v>49</v>
      </c>
      <c r="Y2" s="37" t="s">
        <v>71</v>
      </c>
      <c r="Z2" s="31" t="s">
        <v>27</v>
      </c>
      <c r="AA2" s="31" t="s">
        <v>42</v>
      </c>
      <c r="AB2" s="31" t="s">
        <v>50</v>
      </c>
      <c r="AC2" s="31" t="s">
        <v>72</v>
      </c>
      <c r="AD2" s="32" t="s">
        <v>43</v>
      </c>
      <c r="AE2" s="32" t="s">
        <v>57</v>
      </c>
      <c r="AF2" s="32" t="s">
        <v>58</v>
      </c>
      <c r="AG2" s="39" t="s">
        <v>73</v>
      </c>
      <c r="AH2" s="33" t="s">
        <v>44</v>
      </c>
      <c r="AI2" s="33" t="s">
        <v>64</v>
      </c>
      <c r="AJ2" s="33" t="s">
        <v>65</v>
      </c>
      <c r="AK2" s="38" t="s">
        <v>74</v>
      </c>
      <c r="AL2" s="34" t="s">
        <v>45</v>
      </c>
      <c r="AM2" s="34" t="s">
        <v>66</v>
      </c>
      <c r="AN2" s="34" t="s">
        <v>67</v>
      </c>
      <c r="AO2" s="37" t="s">
        <v>75</v>
      </c>
    </row>
    <row r="3" spans="1:41">
      <c r="A3" s="29">
        <v>1980</v>
      </c>
      <c r="B3" s="29">
        <f>COUNTIFS(欧文総説その他!$F:$F,欧文総説その他集計2!$A3)</f>
        <v>0</v>
      </c>
      <c r="C3" s="29">
        <f>B3</f>
        <v>0</v>
      </c>
      <c r="D3" s="29">
        <f>COUNTIFS(欧文総説その他!$F:$F,欧文総説その他集計2!$A3,欧文総説その他!$H:$H,"1st")</f>
        <v>0</v>
      </c>
      <c r="E3" s="29">
        <f>D3</f>
        <v>0</v>
      </c>
      <c r="F3" s="29">
        <f>COUNTIFS(欧文総説その他!$F:$F,欧文総説その他集計2!$A3,欧文総説その他!$H:$H,"ECA")</f>
        <v>0</v>
      </c>
      <c r="G3" s="29">
        <f>F3</f>
        <v>0</v>
      </c>
      <c r="H3" s="29">
        <f>COUNTIFS(欧文総説その他!$F:$F,欧文総説その他集計2!$A3,欧文総説その他!$I:$I,1)</f>
        <v>0</v>
      </c>
      <c r="I3" s="29">
        <f>H3</f>
        <v>0</v>
      </c>
      <c r="J3" s="30">
        <f>SUMIFS(欧文総説その他!$K:$K,欧文総説その他!$F:$F,欧文総説その他集計2!$A3)</f>
        <v>0</v>
      </c>
      <c r="K3" s="29">
        <f>J3</f>
        <v>0</v>
      </c>
      <c r="L3" s="30">
        <f t="shared" ref="L3:L48" si="0">IF(C3,K3/C3,0)</f>
        <v>0</v>
      </c>
      <c r="M3" s="30"/>
      <c r="N3" s="29">
        <f>SUMIFS(欧文総説その他!$K:$K,欧文総説その他!$F:$F,欧文総説その他集計2!$A3,欧文総説その他!$H:$H,"1st")</f>
        <v>0</v>
      </c>
      <c r="O3" s="29">
        <f>N3</f>
        <v>0</v>
      </c>
      <c r="P3" s="30">
        <f>IF(E3,O3/E3,0)</f>
        <v>0</v>
      </c>
      <c r="Q3" s="30"/>
      <c r="R3" s="30">
        <f>SUMIFS(欧文総説その他!$K:$K,欧文総説その他!$F:$F,欧文総説その他集計2!$A3,欧文総説その他!$H:$H,"ECA")</f>
        <v>0</v>
      </c>
      <c r="S3" s="30">
        <f>R3</f>
        <v>0</v>
      </c>
      <c r="T3" s="30">
        <f t="shared" ref="T3:T48" si="1">IF(G3,S3/G3,0)</f>
        <v>0</v>
      </c>
      <c r="U3" s="30"/>
      <c r="V3" s="30">
        <f>SUMIFS(欧文総説その他!$K:$K,欧文総説その他!$F:$F,欧文総説その他集計2!$A3,欧文総説その他!$I:$I,1)</f>
        <v>0</v>
      </c>
      <c r="W3" s="30">
        <f>V3</f>
        <v>0</v>
      </c>
      <c r="X3" s="30">
        <f t="shared" ref="X3:X48" si="2">IF(I3,W3/I3,0)</f>
        <v>0</v>
      </c>
      <c r="Y3" s="30"/>
      <c r="Z3" s="30">
        <f>SUMIFS(欧文総説その他!$L:$L,欧文総説その他!$F:$F,欧文総説その他集計2!$A3)</f>
        <v>0</v>
      </c>
      <c r="AA3" s="30">
        <f>Z3</f>
        <v>0</v>
      </c>
      <c r="AB3" s="30">
        <f>IF(C3,AA3/C3,0)</f>
        <v>0</v>
      </c>
      <c r="AC3" s="30"/>
      <c r="AD3" s="30">
        <f>SUMIFS(欧文総説その他!$L:$L,欧文総説その他!$F:$F,欧文総説その他集計2!$A3,欧文総説その他!$H:$H,"1st")</f>
        <v>0</v>
      </c>
      <c r="AE3" s="30">
        <f>AD3</f>
        <v>0</v>
      </c>
      <c r="AF3" s="30">
        <f>IF(E3,AE3/E3,0)</f>
        <v>0</v>
      </c>
      <c r="AG3" s="30"/>
      <c r="AH3" s="30">
        <f>SUMIFS(欧文総説その他!$L:$L,欧文総説その他!$F:$F,欧文総説その他集計2!$A3,欧文総説その他!$H:$H,"ECA")</f>
        <v>0</v>
      </c>
      <c r="AI3" s="30">
        <f>AH3</f>
        <v>0</v>
      </c>
      <c r="AJ3" s="30">
        <f>IF(G3,AI3/G3,0)</f>
        <v>0</v>
      </c>
      <c r="AK3" s="30"/>
      <c r="AL3" s="30">
        <f>SUMIFS(欧文総説その他!$L:$L,欧文総説その他!$F:$F,欧文総説その他集計2!$A3,欧文総説その他!$I:$I,1)</f>
        <v>0</v>
      </c>
      <c r="AM3" s="30">
        <f>AL3</f>
        <v>0</v>
      </c>
      <c r="AN3" s="30">
        <f>IF(I3,AM3/I3,0)</f>
        <v>0</v>
      </c>
      <c r="AO3" s="30"/>
    </row>
    <row r="4" spans="1:41">
      <c r="A4" s="29">
        <v>1981</v>
      </c>
      <c r="B4" s="29">
        <f>COUNTIFS(欧文総説その他!$F:$F,欧文総説その他集計2!$A4)</f>
        <v>0</v>
      </c>
      <c r="C4" s="29">
        <f>B4+C3</f>
        <v>0</v>
      </c>
      <c r="D4" s="29">
        <f>COUNTIFS(欧文総説その他!$F:$F,欧文総説その他集計2!$A4,欧文総説その他!$H:$H,"1st")</f>
        <v>0</v>
      </c>
      <c r="E4" s="29">
        <f>D4+E3</f>
        <v>0</v>
      </c>
      <c r="F4" s="29">
        <f>COUNTIFS(欧文総説その他!$F:$F,欧文総説その他集計2!$A4,欧文総説その他!$H:$H,"ECA")</f>
        <v>0</v>
      </c>
      <c r="G4" s="29">
        <f>F4+G3</f>
        <v>0</v>
      </c>
      <c r="H4" s="29">
        <f>COUNTIFS(欧文総説その他!$F:$F,欧文総説その他集計2!$A4,欧文総説その他!$I:$I,1)</f>
        <v>0</v>
      </c>
      <c r="I4" s="29">
        <f>H4+I3</f>
        <v>0</v>
      </c>
      <c r="J4" s="30">
        <f>SUMIFS(欧文総説その他!$K:$K,欧文総説その他!$F:$F,欧文総説その他集計2!$A4)</f>
        <v>0</v>
      </c>
      <c r="K4" s="29">
        <f>J4+K3</f>
        <v>0</v>
      </c>
      <c r="L4" s="30">
        <f t="shared" si="0"/>
        <v>0</v>
      </c>
      <c r="M4" s="30"/>
      <c r="N4" s="30">
        <f>SUMIFS(欧文総説その他!$K:$K,欧文総説その他!$F:$F,欧文総説その他集計2!$A4,欧文総説その他!$H:$H,"1st")</f>
        <v>0</v>
      </c>
      <c r="O4" s="29">
        <f>N4+O3</f>
        <v>0</v>
      </c>
      <c r="P4" s="30">
        <f t="shared" ref="P4:P48" si="3">IF(E4,O4/E4,0)</f>
        <v>0</v>
      </c>
      <c r="Q4" s="30"/>
      <c r="R4" s="30">
        <f>SUMIFS(欧文総説その他!$K:$K,欧文総説その他!$F:$F,欧文総説その他集計2!$A4,欧文総説その他!$H:$H,"ECA")</f>
        <v>0</v>
      </c>
      <c r="S4" s="30">
        <f>R4+S3</f>
        <v>0</v>
      </c>
      <c r="T4" s="30">
        <f t="shared" si="1"/>
        <v>0</v>
      </c>
      <c r="U4" s="30"/>
      <c r="V4" s="30">
        <f>SUMIFS(欧文総説その他!$K:$K,欧文総説その他!$F:$F,欧文総説その他集計2!$A4,欧文総説その他!$I:$I,1)</f>
        <v>0</v>
      </c>
      <c r="W4" s="30">
        <f>V4+W3</f>
        <v>0</v>
      </c>
      <c r="X4" s="30">
        <f t="shared" si="2"/>
        <v>0</v>
      </c>
      <c r="Y4" s="30"/>
      <c r="Z4" s="30">
        <f>SUMIFS(欧文総説その他!$L:$L,欧文総説その他!$F:$F,欧文総説その他集計2!$A4)</f>
        <v>0</v>
      </c>
      <c r="AA4" s="30">
        <f>Z4+AA3</f>
        <v>0</v>
      </c>
      <c r="AB4" s="30">
        <f t="shared" ref="AB4:AB48" si="4">IF(C4,AA4/C4,0)</f>
        <v>0</v>
      </c>
      <c r="AC4" s="30"/>
      <c r="AD4" s="30">
        <f>SUMIFS(欧文総説その他!$L:$L,欧文総説その他!$F:$F,欧文総説その他集計2!$A4,欧文総説その他!$H:$H,"1st")</f>
        <v>0</v>
      </c>
      <c r="AE4" s="30">
        <f>AD4+AE3</f>
        <v>0</v>
      </c>
      <c r="AF4" s="30">
        <f t="shared" ref="AF4:AF48" si="5">IF(E4,AE4/E4,0)</f>
        <v>0</v>
      </c>
      <c r="AG4" s="30"/>
      <c r="AH4" s="30">
        <f>SUMIFS(欧文総説その他!$L:$L,欧文総説その他!$F:$F,欧文総説その他集計2!$A4,欧文総説その他!$H:$H,"ECA")</f>
        <v>0</v>
      </c>
      <c r="AI4" s="30">
        <f>AH4+AI3</f>
        <v>0</v>
      </c>
      <c r="AJ4" s="30">
        <f t="shared" ref="AJ4:AJ48" si="6">IF(G4,AI4/G4,0)</f>
        <v>0</v>
      </c>
      <c r="AK4" s="30"/>
      <c r="AL4" s="30">
        <f>SUMIFS(欧文総説その他!$L:$L,欧文総説その他!$F:$F,欧文総説その他集計2!$A4,欧文総説その他!$I:$I,1)</f>
        <v>0</v>
      </c>
      <c r="AM4" s="30">
        <f>AL4+AM3</f>
        <v>0</v>
      </c>
      <c r="AN4" s="30">
        <f t="shared" ref="AN4:AN48" si="7">IF(I4,AM4/I4,0)</f>
        <v>0</v>
      </c>
      <c r="AO4" s="30"/>
    </row>
    <row r="5" spans="1:41">
      <c r="A5" s="29">
        <v>1982</v>
      </c>
      <c r="B5" s="29">
        <f>COUNTIFS(欧文総説その他!$F:$F,欧文総説その他集計2!$A5)</f>
        <v>0</v>
      </c>
      <c r="C5" s="29">
        <f t="shared" ref="C5:I20" si="8">B5+C4</f>
        <v>0</v>
      </c>
      <c r="D5" s="29">
        <f>COUNTIFS(欧文総説その他!$F:$F,欧文総説その他集計2!$A5,欧文総説その他!$H:$H,"1st")</f>
        <v>0</v>
      </c>
      <c r="E5" s="29">
        <f t="shared" si="8"/>
        <v>0</v>
      </c>
      <c r="F5" s="29">
        <f>COUNTIFS(欧文総説その他!$F:$F,欧文総説その他集計2!$A5,欧文総説その他!$H:$H,"ECA")</f>
        <v>0</v>
      </c>
      <c r="G5" s="29">
        <f t="shared" si="8"/>
        <v>0</v>
      </c>
      <c r="H5" s="29">
        <f>COUNTIFS(欧文総説その他!$F:$F,欧文総説その他集計2!$A5,欧文総説その他!$I:$I,1)</f>
        <v>0</v>
      </c>
      <c r="I5" s="29">
        <f t="shared" si="8"/>
        <v>0</v>
      </c>
      <c r="J5" s="30">
        <f>SUMIFS(欧文総説その他!$K:$K,欧文総説その他!$F:$F,欧文総説その他集計2!$A5)</f>
        <v>0</v>
      </c>
      <c r="K5" s="29">
        <f t="shared" ref="K5:K48" si="9">J5+K4</f>
        <v>0</v>
      </c>
      <c r="L5" s="30">
        <f t="shared" si="0"/>
        <v>0</v>
      </c>
      <c r="M5" s="30"/>
      <c r="N5" s="30">
        <f>SUMIFS(欧文総説その他!$K:$K,欧文総説その他!$F:$F,欧文総説その他集計2!$A5,欧文総説その他!$H:$H,"1st")</f>
        <v>0</v>
      </c>
      <c r="O5" s="29">
        <f t="shared" ref="O5:O48" si="10">N5+O4</f>
        <v>0</v>
      </c>
      <c r="P5" s="30">
        <f t="shared" si="3"/>
        <v>0</v>
      </c>
      <c r="Q5" s="30"/>
      <c r="R5" s="30">
        <f>SUMIFS(欧文総説その他!$K:$K,欧文総説その他!$F:$F,欧文総説その他集計2!$A5,欧文総説その他!$H:$H,"ECA")</f>
        <v>0</v>
      </c>
      <c r="S5" s="30">
        <f t="shared" ref="S5:S48" si="11">R5+S4</f>
        <v>0</v>
      </c>
      <c r="T5" s="30">
        <f t="shared" si="1"/>
        <v>0</v>
      </c>
      <c r="U5" s="30"/>
      <c r="V5" s="30">
        <f>SUMIFS(欧文総説その他!$K:$K,欧文総説その他!$F:$F,欧文総説その他集計2!$A5,欧文総説その他!$I:$I,1)</f>
        <v>0</v>
      </c>
      <c r="W5" s="30">
        <f t="shared" ref="W5:W48" si="12">V5+W4</f>
        <v>0</v>
      </c>
      <c r="X5" s="30">
        <f t="shared" si="2"/>
        <v>0</v>
      </c>
      <c r="Y5" s="30"/>
      <c r="Z5" s="30">
        <f>SUMIFS(欧文総説その他!$L:$L,欧文総説その他!$F:$F,欧文総説その他集計2!$A5)</f>
        <v>0</v>
      </c>
      <c r="AA5" s="30">
        <f t="shared" ref="AA5:AA48" si="13">Z5+AA4</f>
        <v>0</v>
      </c>
      <c r="AB5" s="30">
        <f t="shared" si="4"/>
        <v>0</v>
      </c>
      <c r="AC5" s="30"/>
      <c r="AD5" s="30">
        <f>SUMIFS(欧文総説その他!$L:$L,欧文総説その他!$F:$F,欧文総説その他集計2!$A5,欧文総説その他!$H:$H,"1st")</f>
        <v>0</v>
      </c>
      <c r="AE5" s="30">
        <f t="shared" ref="AE5:AE48" si="14">AD5+AE4</f>
        <v>0</v>
      </c>
      <c r="AF5" s="30">
        <f t="shared" si="5"/>
        <v>0</v>
      </c>
      <c r="AG5" s="30"/>
      <c r="AH5" s="30">
        <f>SUMIFS(欧文総説その他!$L:$L,欧文総説その他!$F:$F,欧文総説その他集計2!$A5,欧文総説その他!$H:$H,"ECA")</f>
        <v>0</v>
      </c>
      <c r="AI5" s="30">
        <f t="shared" ref="AI5:AI48" si="15">AH5+AI4</f>
        <v>0</v>
      </c>
      <c r="AJ5" s="30">
        <f t="shared" si="6"/>
        <v>0</v>
      </c>
      <c r="AK5" s="30"/>
      <c r="AL5" s="30">
        <f>SUMIFS(欧文総説その他!$L:$L,欧文総説その他!$F:$F,欧文総説その他集計2!$A5,欧文総説その他!$I:$I,1)</f>
        <v>0</v>
      </c>
      <c r="AM5" s="30">
        <f t="shared" ref="AM5:AM48" si="16">AL5+AM4</f>
        <v>0</v>
      </c>
      <c r="AN5" s="30">
        <f t="shared" si="7"/>
        <v>0</v>
      </c>
      <c r="AO5" s="30"/>
    </row>
    <row r="6" spans="1:41">
      <c r="A6" s="29">
        <v>1983</v>
      </c>
      <c r="B6" s="29">
        <f>COUNTIFS(欧文総説その他!$F:$F,欧文総説その他集計2!$A6)</f>
        <v>0</v>
      </c>
      <c r="C6" s="29">
        <f t="shared" si="8"/>
        <v>0</v>
      </c>
      <c r="D6" s="29">
        <f>COUNTIFS(欧文総説その他!$F:$F,欧文総説その他集計2!$A6,欧文総説その他!$H:$H,"1st")</f>
        <v>0</v>
      </c>
      <c r="E6" s="29">
        <f t="shared" si="8"/>
        <v>0</v>
      </c>
      <c r="F6" s="29">
        <f>COUNTIFS(欧文総説その他!$F:$F,欧文総説その他集計2!$A6,欧文総説その他!$H:$H,"ECA")</f>
        <v>0</v>
      </c>
      <c r="G6" s="29">
        <f t="shared" si="8"/>
        <v>0</v>
      </c>
      <c r="H6" s="29">
        <f>COUNTIFS(欧文総説その他!$F:$F,欧文総説その他集計2!$A6,欧文総説その他!$I:$I,1)</f>
        <v>0</v>
      </c>
      <c r="I6" s="29">
        <f t="shared" si="8"/>
        <v>0</v>
      </c>
      <c r="J6" s="30">
        <f>SUMIFS(欧文総説その他!$K:$K,欧文総説その他!$F:$F,欧文総説その他集計2!$A6)</f>
        <v>0</v>
      </c>
      <c r="K6" s="29">
        <f t="shared" si="9"/>
        <v>0</v>
      </c>
      <c r="L6" s="30">
        <f t="shared" si="0"/>
        <v>0</v>
      </c>
      <c r="M6" s="30"/>
      <c r="N6" s="30">
        <f>SUMIFS(欧文総説その他!$K:$K,欧文総説その他!$F:$F,欧文総説その他集計2!$A6,欧文総説その他!$H:$H,"1st")</f>
        <v>0</v>
      </c>
      <c r="O6" s="29">
        <f t="shared" si="10"/>
        <v>0</v>
      </c>
      <c r="P6" s="30">
        <f t="shared" si="3"/>
        <v>0</v>
      </c>
      <c r="Q6" s="30"/>
      <c r="R6" s="30">
        <f>SUMIFS(欧文総説その他!$K:$K,欧文総説その他!$F:$F,欧文総説その他集計2!$A6,欧文総説その他!$H:$H,"ECA")</f>
        <v>0</v>
      </c>
      <c r="S6" s="30">
        <f t="shared" si="11"/>
        <v>0</v>
      </c>
      <c r="T6" s="30">
        <f t="shared" si="1"/>
        <v>0</v>
      </c>
      <c r="U6" s="30"/>
      <c r="V6" s="30">
        <f>SUMIFS(欧文総説その他!$K:$K,欧文総説その他!$F:$F,欧文総説その他集計2!$A6,欧文総説その他!$I:$I,1)</f>
        <v>0</v>
      </c>
      <c r="W6" s="30">
        <f t="shared" si="12"/>
        <v>0</v>
      </c>
      <c r="X6" s="30">
        <f t="shared" si="2"/>
        <v>0</v>
      </c>
      <c r="Y6" s="30"/>
      <c r="Z6" s="30">
        <f>SUMIFS(欧文総説その他!$L:$L,欧文総説その他!$F:$F,欧文総説その他集計2!$A6)</f>
        <v>0</v>
      </c>
      <c r="AA6" s="30">
        <f t="shared" si="13"/>
        <v>0</v>
      </c>
      <c r="AB6" s="30">
        <f t="shared" si="4"/>
        <v>0</v>
      </c>
      <c r="AC6" s="30"/>
      <c r="AD6" s="30">
        <f>SUMIFS(欧文総説その他!$L:$L,欧文総説その他!$F:$F,欧文総説その他集計2!$A6,欧文総説その他!$H:$H,"1st")</f>
        <v>0</v>
      </c>
      <c r="AE6" s="30">
        <f t="shared" si="14"/>
        <v>0</v>
      </c>
      <c r="AF6" s="30">
        <f t="shared" si="5"/>
        <v>0</v>
      </c>
      <c r="AG6" s="30"/>
      <c r="AH6" s="30">
        <f>SUMIFS(欧文総説その他!$L:$L,欧文総説その他!$F:$F,欧文総説その他集計2!$A6,欧文総説その他!$H:$H,"ECA")</f>
        <v>0</v>
      </c>
      <c r="AI6" s="30">
        <f t="shared" si="15"/>
        <v>0</v>
      </c>
      <c r="AJ6" s="30">
        <f t="shared" si="6"/>
        <v>0</v>
      </c>
      <c r="AK6" s="30"/>
      <c r="AL6" s="30">
        <f>SUMIFS(欧文総説その他!$L:$L,欧文総説その他!$F:$F,欧文総説その他集計2!$A6,欧文総説その他!$I:$I,1)</f>
        <v>0</v>
      </c>
      <c r="AM6" s="30">
        <f t="shared" si="16"/>
        <v>0</v>
      </c>
      <c r="AN6" s="30">
        <f t="shared" si="7"/>
        <v>0</v>
      </c>
      <c r="AO6" s="30"/>
    </row>
    <row r="7" spans="1:41">
      <c r="A7" s="29">
        <v>1984</v>
      </c>
      <c r="B7" s="29">
        <f>COUNTIFS(欧文総説その他!$F:$F,欧文総説その他集計2!$A7)</f>
        <v>0</v>
      </c>
      <c r="C7" s="29">
        <f t="shared" si="8"/>
        <v>0</v>
      </c>
      <c r="D7" s="29">
        <f>COUNTIFS(欧文総説その他!$F:$F,欧文総説その他集計2!$A7,欧文総説その他!$H:$H,"1st")</f>
        <v>0</v>
      </c>
      <c r="E7" s="29">
        <f t="shared" si="8"/>
        <v>0</v>
      </c>
      <c r="F7" s="29">
        <f>COUNTIFS(欧文総説その他!$F:$F,欧文総説その他集計2!$A7,欧文総説その他!$H:$H,"ECA")</f>
        <v>0</v>
      </c>
      <c r="G7" s="29">
        <f t="shared" si="8"/>
        <v>0</v>
      </c>
      <c r="H7" s="29">
        <f>COUNTIFS(欧文総説その他!$F:$F,欧文総説その他集計2!$A7,欧文総説その他!$I:$I,1)</f>
        <v>0</v>
      </c>
      <c r="I7" s="29">
        <f t="shared" si="8"/>
        <v>0</v>
      </c>
      <c r="J7" s="30">
        <f>SUMIFS(欧文総説その他!$K:$K,欧文総説その他!$F:$F,欧文総説その他集計2!$A7)</f>
        <v>0</v>
      </c>
      <c r="K7" s="29">
        <f t="shared" si="9"/>
        <v>0</v>
      </c>
      <c r="L7" s="30">
        <f t="shared" si="0"/>
        <v>0</v>
      </c>
      <c r="M7" s="30">
        <f>(J3+J4+J5+J6+J7)/5</f>
        <v>0</v>
      </c>
      <c r="N7" s="30">
        <f>SUMIFS(欧文総説その他!$K:$K,欧文総説その他!$F:$F,欧文総説その他集計2!$A7,欧文総説その他!$H:$H,"1st")</f>
        <v>0</v>
      </c>
      <c r="O7" s="29">
        <f t="shared" si="10"/>
        <v>0</v>
      </c>
      <c r="P7" s="30">
        <f t="shared" si="3"/>
        <v>0</v>
      </c>
      <c r="Q7" s="30">
        <f>(N3+N4+N5+N6+N7)/5</f>
        <v>0</v>
      </c>
      <c r="R7" s="30">
        <f>SUMIFS(欧文総説その他!$K:$K,欧文総説その他!$F:$F,欧文総説その他集計2!$A7,欧文総説その他!$H:$H,"ECA")</f>
        <v>0</v>
      </c>
      <c r="S7" s="30">
        <f t="shared" si="11"/>
        <v>0</v>
      </c>
      <c r="T7" s="30">
        <f t="shared" si="1"/>
        <v>0</v>
      </c>
      <c r="U7" s="30">
        <f>(R3+R4+R5+R6+R7)/5</f>
        <v>0</v>
      </c>
      <c r="V7" s="30">
        <f>SUMIFS(欧文総説その他!$K:$K,欧文総説その他!$F:$F,欧文総説その他集計2!$A7,欧文総説その他!$I:$I,1)</f>
        <v>0</v>
      </c>
      <c r="W7" s="30">
        <f t="shared" si="12"/>
        <v>0</v>
      </c>
      <c r="X7" s="30">
        <f t="shared" si="2"/>
        <v>0</v>
      </c>
      <c r="Y7" s="30">
        <f>(V3+V4+V5+V6+V7)/5</f>
        <v>0</v>
      </c>
      <c r="Z7" s="30">
        <f>SUMIFS(欧文総説その他!$L:$L,欧文総説その他!$F:$F,欧文総説その他集計2!$A7)</f>
        <v>0</v>
      </c>
      <c r="AA7" s="30">
        <f t="shared" si="13"/>
        <v>0</v>
      </c>
      <c r="AB7" s="30">
        <f t="shared" si="4"/>
        <v>0</v>
      </c>
      <c r="AC7" s="30">
        <f>(Z3+Z4+Z5+Z6+Z7)/5</f>
        <v>0</v>
      </c>
      <c r="AD7" s="30">
        <f>SUMIFS(欧文総説その他!$L:$L,欧文総説その他!$F:$F,欧文総説その他集計2!$A7,欧文総説その他!$H:$H,"1st")</f>
        <v>0</v>
      </c>
      <c r="AE7" s="30">
        <f t="shared" si="14"/>
        <v>0</v>
      </c>
      <c r="AF7" s="30">
        <f t="shared" si="5"/>
        <v>0</v>
      </c>
      <c r="AG7" s="30">
        <f>(AD3+AD4+AD5+AD6+AD7)/5</f>
        <v>0</v>
      </c>
      <c r="AH7" s="30">
        <f>SUMIFS(欧文総説その他!$L:$L,欧文総説その他!$F:$F,欧文総説その他集計2!$A7,欧文総説その他!$H:$H,"ECA")</f>
        <v>0</v>
      </c>
      <c r="AI7" s="30">
        <f t="shared" si="15"/>
        <v>0</v>
      </c>
      <c r="AJ7" s="30">
        <f t="shared" si="6"/>
        <v>0</v>
      </c>
      <c r="AK7" s="30">
        <f>(AH3+AH4+AH5+AH6+AH7)/5</f>
        <v>0</v>
      </c>
      <c r="AL7" s="30">
        <f>SUMIFS(欧文総説その他!$L:$L,欧文総説その他!$F:$F,欧文総説その他集計2!$A7,欧文総説その他!$I:$I,1)</f>
        <v>0</v>
      </c>
      <c r="AM7" s="30">
        <f t="shared" si="16"/>
        <v>0</v>
      </c>
      <c r="AN7" s="30">
        <f t="shared" si="7"/>
        <v>0</v>
      </c>
      <c r="AO7" s="30">
        <f>(AL3+AL4+AL5+AL6+AL7)/5</f>
        <v>0</v>
      </c>
    </row>
    <row r="8" spans="1:41">
      <c r="A8" s="29">
        <v>1985</v>
      </c>
      <c r="B8" s="29">
        <f>COUNTIFS(欧文総説その他!$F:$F,欧文総説その他集計2!$A8)</f>
        <v>0</v>
      </c>
      <c r="C8" s="29">
        <f t="shared" si="8"/>
        <v>0</v>
      </c>
      <c r="D8" s="29">
        <f>COUNTIFS(欧文総説その他!$F:$F,欧文総説その他集計2!$A8,欧文総説その他!$H:$H,"1st")</f>
        <v>0</v>
      </c>
      <c r="E8" s="29">
        <f t="shared" si="8"/>
        <v>0</v>
      </c>
      <c r="F8" s="29">
        <f>COUNTIFS(欧文総説その他!$F:$F,欧文総説その他集計2!$A8,欧文総説その他!$H:$H,"ECA")</f>
        <v>0</v>
      </c>
      <c r="G8" s="29">
        <f t="shared" si="8"/>
        <v>0</v>
      </c>
      <c r="H8" s="29">
        <f>COUNTIFS(欧文総説その他!$F:$F,欧文総説その他集計2!$A8,欧文総説その他!$I:$I,1)</f>
        <v>0</v>
      </c>
      <c r="I8" s="29">
        <f t="shared" si="8"/>
        <v>0</v>
      </c>
      <c r="J8" s="30">
        <f>SUMIFS(欧文総説その他!$K:$K,欧文総説その他!$F:$F,欧文総説その他集計2!$A8)</f>
        <v>0</v>
      </c>
      <c r="K8" s="29">
        <f t="shared" si="9"/>
        <v>0</v>
      </c>
      <c r="L8" s="30">
        <f t="shared" si="0"/>
        <v>0</v>
      </c>
      <c r="M8" s="30">
        <f>(J4+J5+J6+J7+J8)/5</f>
        <v>0</v>
      </c>
      <c r="N8" s="30">
        <f>SUMIFS(欧文総説その他!$K:$K,欧文総説その他!$F:$F,欧文総説その他集計2!$A8,欧文総説その他!$H:$H,"1st")</f>
        <v>0</v>
      </c>
      <c r="O8" s="29">
        <f t="shared" si="10"/>
        <v>0</v>
      </c>
      <c r="P8" s="30">
        <f t="shared" si="3"/>
        <v>0</v>
      </c>
      <c r="Q8" s="30">
        <f t="shared" ref="Q8:Q48" si="17">(N4+N5+N6+N7+N8)/5</f>
        <v>0</v>
      </c>
      <c r="R8" s="30">
        <f>SUMIFS(欧文総説その他!$K:$K,欧文総説その他!$F:$F,欧文総説その他集計2!$A8,欧文総説その他!$H:$H,"ECA")</f>
        <v>0</v>
      </c>
      <c r="S8" s="30">
        <f t="shared" si="11"/>
        <v>0</v>
      </c>
      <c r="T8" s="30">
        <f t="shared" si="1"/>
        <v>0</v>
      </c>
      <c r="U8" s="30">
        <f t="shared" ref="U8:U48" si="18">(R4+R5+R6+R7+R8)/5</f>
        <v>0</v>
      </c>
      <c r="V8" s="30">
        <f>SUMIFS(欧文総説その他!$K:$K,欧文総説その他!$F:$F,欧文総説その他集計2!$A8,欧文総説その他!$I:$I,1)</f>
        <v>0</v>
      </c>
      <c r="W8" s="30">
        <f t="shared" si="12"/>
        <v>0</v>
      </c>
      <c r="X8" s="30">
        <f t="shared" si="2"/>
        <v>0</v>
      </c>
      <c r="Y8" s="30">
        <f t="shared" ref="Y8:Y48" si="19">(V4+V5+V6+V7+V8)/5</f>
        <v>0</v>
      </c>
      <c r="Z8" s="30">
        <f>SUMIFS(欧文総説その他!$L:$L,欧文総説その他!$F:$F,欧文総説その他集計2!$A8)</f>
        <v>0</v>
      </c>
      <c r="AA8" s="30">
        <f t="shared" si="13"/>
        <v>0</v>
      </c>
      <c r="AB8" s="30">
        <f t="shared" si="4"/>
        <v>0</v>
      </c>
      <c r="AC8" s="30">
        <f t="shared" ref="AC8:AC48" si="20">(Z4+Z5+Z6+Z7+Z8)/5</f>
        <v>0</v>
      </c>
      <c r="AD8" s="30">
        <f>SUMIFS(欧文総説その他!$L:$L,欧文総説その他!$F:$F,欧文総説その他集計2!$A8,欧文総説その他!$H:$H,"1st")</f>
        <v>0</v>
      </c>
      <c r="AE8" s="30">
        <f t="shared" si="14"/>
        <v>0</v>
      </c>
      <c r="AF8" s="30">
        <f t="shared" si="5"/>
        <v>0</v>
      </c>
      <c r="AG8" s="30">
        <f t="shared" ref="AG8:AG48" si="21">(AD4+AD5+AD6+AD7+AD8)/5</f>
        <v>0</v>
      </c>
      <c r="AH8" s="30">
        <f>SUMIFS(欧文総説その他!$L:$L,欧文総説その他!$F:$F,欧文総説その他集計2!$A8,欧文総説その他!$H:$H,"ECA")</f>
        <v>0</v>
      </c>
      <c r="AI8" s="30">
        <f>AH8+AI7</f>
        <v>0</v>
      </c>
      <c r="AJ8" s="30">
        <f t="shared" si="6"/>
        <v>0</v>
      </c>
      <c r="AK8" s="30">
        <f t="shared" ref="AK8:AK48" si="22">(AH4+AH5+AH6+AH7+AH8)/5</f>
        <v>0</v>
      </c>
      <c r="AL8" s="30">
        <f>SUMIFS(欧文総説その他!$L:$L,欧文総説その他!$F:$F,欧文総説その他集計2!$A8,欧文総説その他!$I:$I,1)</f>
        <v>0</v>
      </c>
      <c r="AM8" s="30">
        <f t="shared" si="16"/>
        <v>0</v>
      </c>
      <c r="AN8" s="30">
        <f t="shared" si="7"/>
        <v>0</v>
      </c>
      <c r="AO8" s="30">
        <f t="shared" ref="AO8:AO48" si="23">(AL4+AL5+AL6+AL7+AL8)/5</f>
        <v>0</v>
      </c>
    </row>
    <row r="9" spans="1:41">
      <c r="A9" s="29">
        <v>1986</v>
      </c>
      <c r="B9" s="29">
        <f>COUNTIFS(欧文総説その他!$F:$F,欧文総説その他集計2!$A9)</f>
        <v>0</v>
      </c>
      <c r="C9" s="29">
        <f t="shared" si="8"/>
        <v>0</v>
      </c>
      <c r="D9" s="29">
        <f>COUNTIFS(欧文総説その他!$F:$F,欧文総説その他集計2!$A9,欧文総説その他!$H:$H,"1st")</f>
        <v>0</v>
      </c>
      <c r="E9" s="29">
        <f t="shared" si="8"/>
        <v>0</v>
      </c>
      <c r="F9" s="29">
        <f>COUNTIFS(欧文総説その他!$F:$F,欧文総説その他集計2!$A9,欧文総説その他!$H:$H,"ECA")</f>
        <v>0</v>
      </c>
      <c r="G9" s="29">
        <f t="shared" si="8"/>
        <v>0</v>
      </c>
      <c r="H9" s="29">
        <f>COUNTIFS(欧文総説その他!$F:$F,欧文総説その他集計2!$A9,欧文総説その他!$I:$I,1)</f>
        <v>0</v>
      </c>
      <c r="I9" s="29">
        <f t="shared" si="8"/>
        <v>0</v>
      </c>
      <c r="J9" s="30">
        <f>SUMIFS(欧文総説その他!$K:$K,欧文総説その他!$F:$F,欧文総説その他集計2!$A9)</f>
        <v>0</v>
      </c>
      <c r="K9" s="29">
        <f t="shared" si="9"/>
        <v>0</v>
      </c>
      <c r="L9" s="30">
        <f t="shared" si="0"/>
        <v>0</v>
      </c>
      <c r="M9" s="30">
        <f t="shared" ref="M9:M48" si="24">(J5+J6+J7+J8+J9)/5</f>
        <v>0</v>
      </c>
      <c r="N9" s="30">
        <f>SUMIFS(欧文総説その他!$K:$K,欧文総説その他!$F:$F,欧文総説その他集計2!$A9,欧文総説その他!$H:$H,"1st")</f>
        <v>0</v>
      </c>
      <c r="O9" s="29">
        <f t="shared" si="10"/>
        <v>0</v>
      </c>
      <c r="P9" s="30">
        <f t="shared" si="3"/>
        <v>0</v>
      </c>
      <c r="Q9" s="30">
        <f t="shared" si="17"/>
        <v>0</v>
      </c>
      <c r="R9" s="30">
        <f>SUMIFS(欧文総説その他!$K:$K,欧文総説その他!$F:$F,欧文総説その他集計2!$A9,欧文総説その他!$H:$H,"ECA")</f>
        <v>0</v>
      </c>
      <c r="S9" s="30">
        <f t="shared" si="11"/>
        <v>0</v>
      </c>
      <c r="T9" s="30">
        <f t="shared" si="1"/>
        <v>0</v>
      </c>
      <c r="U9" s="30">
        <f t="shared" si="18"/>
        <v>0</v>
      </c>
      <c r="V9" s="30">
        <f>SUMIFS(欧文総説その他!$K:$K,欧文総説その他!$F:$F,欧文総説その他集計2!$A9,欧文総説その他!$I:$I,1)</f>
        <v>0</v>
      </c>
      <c r="W9" s="30">
        <f t="shared" si="12"/>
        <v>0</v>
      </c>
      <c r="X9" s="30">
        <f t="shared" si="2"/>
        <v>0</v>
      </c>
      <c r="Y9" s="30">
        <f t="shared" si="19"/>
        <v>0</v>
      </c>
      <c r="Z9" s="30">
        <f>SUMIFS(欧文総説その他!$L:$L,欧文総説その他!$F:$F,欧文総説その他集計2!$A9)</f>
        <v>0</v>
      </c>
      <c r="AA9" s="30">
        <f t="shared" si="13"/>
        <v>0</v>
      </c>
      <c r="AB9" s="30">
        <f t="shared" si="4"/>
        <v>0</v>
      </c>
      <c r="AC9" s="30">
        <f t="shared" si="20"/>
        <v>0</v>
      </c>
      <c r="AD9" s="30">
        <f>SUMIFS(欧文総説その他!$L:$L,欧文総説その他!$F:$F,欧文総説その他集計2!$A9,欧文総説その他!$H:$H,"1st")</f>
        <v>0</v>
      </c>
      <c r="AE9" s="30">
        <f t="shared" si="14"/>
        <v>0</v>
      </c>
      <c r="AF9" s="30">
        <f t="shared" si="5"/>
        <v>0</v>
      </c>
      <c r="AG9" s="30">
        <f t="shared" si="21"/>
        <v>0</v>
      </c>
      <c r="AH9" s="30">
        <f>SUMIFS(欧文総説その他!$L:$L,欧文総説その他!$F:$F,欧文総説その他集計2!$A9,欧文総説その他!$H:$H,"ECA")</f>
        <v>0</v>
      </c>
      <c r="AI9" s="30">
        <f t="shared" si="15"/>
        <v>0</v>
      </c>
      <c r="AJ9" s="30">
        <f t="shared" si="6"/>
        <v>0</v>
      </c>
      <c r="AK9" s="30">
        <f t="shared" si="22"/>
        <v>0</v>
      </c>
      <c r="AL9" s="30">
        <f>SUMIFS(欧文総説その他!$L:$L,欧文総説その他!$F:$F,欧文総説その他集計2!$A9,欧文総説その他!$I:$I,1)</f>
        <v>0</v>
      </c>
      <c r="AM9" s="30">
        <f t="shared" si="16"/>
        <v>0</v>
      </c>
      <c r="AN9" s="30">
        <f t="shared" si="7"/>
        <v>0</v>
      </c>
      <c r="AO9" s="30">
        <f t="shared" si="23"/>
        <v>0</v>
      </c>
    </row>
    <row r="10" spans="1:41">
      <c r="A10" s="29">
        <v>1987</v>
      </c>
      <c r="B10" s="29">
        <f>COUNTIFS(欧文総説その他!$F:$F,欧文総説その他集計2!$A10)</f>
        <v>0</v>
      </c>
      <c r="C10" s="29">
        <f t="shared" si="8"/>
        <v>0</v>
      </c>
      <c r="D10" s="29">
        <f>COUNTIFS(欧文総説その他!$F:$F,欧文総説その他集計2!$A10,欧文総説その他!$H:$H,"1st")</f>
        <v>0</v>
      </c>
      <c r="E10" s="29">
        <f t="shared" si="8"/>
        <v>0</v>
      </c>
      <c r="F10" s="29">
        <f>COUNTIFS(欧文総説その他!$F:$F,欧文総説その他集計2!$A10,欧文総説その他!$H:$H,"ECA")</f>
        <v>0</v>
      </c>
      <c r="G10" s="29">
        <f t="shared" si="8"/>
        <v>0</v>
      </c>
      <c r="H10" s="29">
        <f>COUNTIFS(欧文総説その他!$F:$F,欧文総説その他集計2!$A10,欧文総説その他!$I:$I,1)</f>
        <v>0</v>
      </c>
      <c r="I10" s="29">
        <f t="shared" si="8"/>
        <v>0</v>
      </c>
      <c r="J10" s="30">
        <f>SUMIFS(欧文総説その他!$K:$K,欧文総説その他!$F:$F,欧文総説その他集計2!$A10)</f>
        <v>0</v>
      </c>
      <c r="K10" s="29">
        <f t="shared" si="9"/>
        <v>0</v>
      </c>
      <c r="L10" s="30">
        <f t="shared" si="0"/>
        <v>0</v>
      </c>
      <c r="M10" s="30">
        <f t="shared" si="24"/>
        <v>0</v>
      </c>
      <c r="N10" s="30">
        <f>SUMIFS(欧文総説その他!$K:$K,欧文総説その他!$F:$F,欧文総説その他集計2!$A10,欧文総説その他!$H:$H,"1st")</f>
        <v>0</v>
      </c>
      <c r="O10" s="29">
        <f t="shared" si="10"/>
        <v>0</v>
      </c>
      <c r="P10" s="30">
        <f t="shared" si="3"/>
        <v>0</v>
      </c>
      <c r="Q10" s="30">
        <f t="shared" si="17"/>
        <v>0</v>
      </c>
      <c r="R10" s="30">
        <f>SUMIFS(欧文総説その他!$K:$K,欧文総説その他!$F:$F,欧文総説その他集計2!$A10,欧文総説その他!$H:$H,"ECA")</f>
        <v>0</v>
      </c>
      <c r="S10" s="30">
        <f t="shared" si="11"/>
        <v>0</v>
      </c>
      <c r="T10" s="30">
        <f t="shared" si="1"/>
        <v>0</v>
      </c>
      <c r="U10" s="30">
        <f t="shared" si="18"/>
        <v>0</v>
      </c>
      <c r="V10" s="30">
        <f>SUMIFS(欧文総説その他!$K:$K,欧文総説その他!$F:$F,欧文総説その他集計2!$A10,欧文総説その他!$I:$I,1)</f>
        <v>0</v>
      </c>
      <c r="W10" s="30">
        <f t="shared" si="12"/>
        <v>0</v>
      </c>
      <c r="X10" s="30">
        <f t="shared" si="2"/>
        <v>0</v>
      </c>
      <c r="Y10" s="30">
        <f t="shared" si="19"/>
        <v>0</v>
      </c>
      <c r="Z10" s="30">
        <f>SUMIFS(欧文総説その他!$L:$L,欧文総説その他!$F:$F,欧文総説その他集計2!$A10)</f>
        <v>0</v>
      </c>
      <c r="AA10" s="30">
        <f t="shared" si="13"/>
        <v>0</v>
      </c>
      <c r="AB10" s="30">
        <f t="shared" si="4"/>
        <v>0</v>
      </c>
      <c r="AC10" s="30">
        <f t="shared" si="20"/>
        <v>0</v>
      </c>
      <c r="AD10" s="30">
        <f>SUMIFS(欧文総説その他!$L:$L,欧文総説その他!$F:$F,欧文総説その他集計2!$A10,欧文総説その他!$H:$H,"1st")</f>
        <v>0</v>
      </c>
      <c r="AE10" s="30">
        <f t="shared" si="14"/>
        <v>0</v>
      </c>
      <c r="AF10" s="30">
        <f t="shared" si="5"/>
        <v>0</v>
      </c>
      <c r="AG10" s="30">
        <f t="shared" si="21"/>
        <v>0</v>
      </c>
      <c r="AH10" s="30">
        <f>SUMIFS(欧文総説その他!$L:$L,欧文総説その他!$F:$F,欧文総説その他集計2!$A10,欧文総説その他!$H:$H,"ECA")</f>
        <v>0</v>
      </c>
      <c r="AI10" s="30">
        <f t="shared" si="15"/>
        <v>0</v>
      </c>
      <c r="AJ10" s="30">
        <f t="shared" si="6"/>
        <v>0</v>
      </c>
      <c r="AK10" s="30">
        <f t="shared" si="22"/>
        <v>0</v>
      </c>
      <c r="AL10" s="30">
        <f>SUMIFS(欧文総説その他!$L:$L,欧文総説その他!$F:$F,欧文総説その他集計2!$A10,欧文総説その他!$I:$I,1)</f>
        <v>0</v>
      </c>
      <c r="AM10" s="30">
        <f t="shared" si="16"/>
        <v>0</v>
      </c>
      <c r="AN10" s="30">
        <f t="shared" si="7"/>
        <v>0</v>
      </c>
      <c r="AO10" s="30">
        <f t="shared" si="23"/>
        <v>0</v>
      </c>
    </row>
    <row r="11" spans="1:41">
      <c r="A11" s="29">
        <v>1988</v>
      </c>
      <c r="B11" s="29">
        <f>COUNTIFS(欧文総説その他!$F:$F,欧文総説その他集計2!$A11)</f>
        <v>0</v>
      </c>
      <c r="C11" s="29">
        <f t="shared" si="8"/>
        <v>0</v>
      </c>
      <c r="D11" s="29">
        <f>COUNTIFS(欧文総説その他!$F:$F,欧文総説その他集計2!$A11,欧文総説その他!$H:$H,"1st")</f>
        <v>0</v>
      </c>
      <c r="E11" s="29">
        <f t="shared" si="8"/>
        <v>0</v>
      </c>
      <c r="F11" s="29">
        <f>COUNTIFS(欧文総説その他!$F:$F,欧文総説その他集計2!$A11,欧文総説その他!$H:$H,"ECA")</f>
        <v>0</v>
      </c>
      <c r="G11" s="29">
        <f t="shared" si="8"/>
        <v>0</v>
      </c>
      <c r="H11" s="29">
        <f>COUNTIFS(欧文総説その他!$F:$F,欧文総説その他集計2!$A11,欧文総説その他!$I:$I,1)</f>
        <v>0</v>
      </c>
      <c r="I11" s="29">
        <f t="shared" si="8"/>
        <v>0</v>
      </c>
      <c r="J11" s="30">
        <f>SUMIFS(欧文総説その他!$K:$K,欧文総説その他!$F:$F,欧文総説その他集計2!$A11)</f>
        <v>0</v>
      </c>
      <c r="K11" s="29">
        <f t="shared" si="9"/>
        <v>0</v>
      </c>
      <c r="L11" s="30">
        <f t="shared" si="0"/>
        <v>0</v>
      </c>
      <c r="M11" s="30">
        <f t="shared" si="24"/>
        <v>0</v>
      </c>
      <c r="N11" s="30">
        <f>SUMIFS(欧文総説その他!$K:$K,欧文総説その他!$F:$F,欧文総説その他集計2!$A11,欧文総説その他!$H:$H,"1st")</f>
        <v>0</v>
      </c>
      <c r="O11" s="29">
        <f t="shared" si="10"/>
        <v>0</v>
      </c>
      <c r="P11" s="30">
        <f t="shared" si="3"/>
        <v>0</v>
      </c>
      <c r="Q11" s="30">
        <f t="shared" si="17"/>
        <v>0</v>
      </c>
      <c r="R11" s="30">
        <f>SUMIFS(欧文総説その他!$K:$K,欧文総説その他!$F:$F,欧文総説その他集計2!$A11,欧文総説その他!$H:$H,"ECA")</f>
        <v>0</v>
      </c>
      <c r="S11" s="30">
        <f t="shared" si="11"/>
        <v>0</v>
      </c>
      <c r="T11" s="30">
        <f t="shared" si="1"/>
        <v>0</v>
      </c>
      <c r="U11" s="30">
        <f t="shared" si="18"/>
        <v>0</v>
      </c>
      <c r="V11" s="30">
        <f>SUMIFS(欧文総説その他!$K:$K,欧文総説その他!$F:$F,欧文総説その他集計2!$A11,欧文総説その他!$I:$I,1)</f>
        <v>0</v>
      </c>
      <c r="W11" s="30">
        <f t="shared" si="12"/>
        <v>0</v>
      </c>
      <c r="X11" s="30">
        <f t="shared" si="2"/>
        <v>0</v>
      </c>
      <c r="Y11" s="30">
        <f t="shared" si="19"/>
        <v>0</v>
      </c>
      <c r="Z11" s="30">
        <f>SUMIFS(欧文総説その他!$L:$L,欧文総説その他!$F:$F,欧文総説その他集計2!$A11)</f>
        <v>0</v>
      </c>
      <c r="AA11" s="30">
        <f t="shared" si="13"/>
        <v>0</v>
      </c>
      <c r="AB11" s="30">
        <f t="shared" si="4"/>
        <v>0</v>
      </c>
      <c r="AC11" s="30">
        <f t="shared" si="20"/>
        <v>0</v>
      </c>
      <c r="AD11" s="30">
        <f>SUMIFS(欧文総説その他!$L:$L,欧文総説その他!$F:$F,欧文総説その他集計2!$A11,欧文総説その他!$H:$H,"1st")</f>
        <v>0</v>
      </c>
      <c r="AE11" s="30">
        <f t="shared" si="14"/>
        <v>0</v>
      </c>
      <c r="AF11" s="30">
        <f t="shared" si="5"/>
        <v>0</v>
      </c>
      <c r="AG11" s="30">
        <f t="shared" si="21"/>
        <v>0</v>
      </c>
      <c r="AH11" s="30">
        <f>SUMIFS(欧文総説その他!$L:$L,欧文総説その他!$F:$F,欧文総説その他集計2!$A11,欧文総説その他!$H:$H,"ECA")</f>
        <v>0</v>
      </c>
      <c r="AI11" s="30">
        <f t="shared" si="15"/>
        <v>0</v>
      </c>
      <c r="AJ11" s="30">
        <f t="shared" si="6"/>
        <v>0</v>
      </c>
      <c r="AK11" s="30">
        <f t="shared" si="22"/>
        <v>0</v>
      </c>
      <c r="AL11" s="30">
        <f>SUMIFS(欧文総説その他!$L:$L,欧文総説その他!$F:$F,欧文総説その他集計2!$A11,欧文総説その他!$I:$I,1)</f>
        <v>0</v>
      </c>
      <c r="AM11" s="30">
        <f t="shared" si="16"/>
        <v>0</v>
      </c>
      <c r="AN11" s="30">
        <f t="shared" si="7"/>
        <v>0</v>
      </c>
      <c r="AO11" s="30">
        <f t="shared" si="23"/>
        <v>0</v>
      </c>
    </row>
    <row r="12" spans="1:41">
      <c r="A12" s="29">
        <v>1989</v>
      </c>
      <c r="B12" s="29">
        <f>COUNTIFS(欧文総説その他!$F:$F,欧文総説その他集計2!$A12)</f>
        <v>0</v>
      </c>
      <c r="C12" s="29">
        <f t="shared" si="8"/>
        <v>0</v>
      </c>
      <c r="D12" s="29">
        <f>COUNTIFS(欧文総説その他!$F:$F,欧文総説その他集計2!$A12,欧文総説その他!$H:$H,"1st")</f>
        <v>0</v>
      </c>
      <c r="E12" s="29">
        <f t="shared" si="8"/>
        <v>0</v>
      </c>
      <c r="F12" s="29">
        <f>COUNTIFS(欧文総説その他!$F:$F,欧文総説その他集計2!$A12,欧文総説その他!$H:$H,"ECA")</f>
        <v>0</v>
      </c>
      <c r="G12" s="29">
        <f t="shared" si="8"/>
        <v>0</v>
      </c>
      <c r="H12" s="29">
        <f>COUNTIFS(欧文総説その他!$F:$F,欧文総説その他集計2!$A12,欧文総説その他!$I:$I,1)</f>
        <v>0</v>
      </c>
      <c r="I12" s="29">
        <f t="shared" si="8"/>
        <v>0</v>
      </c>
      <c r="J12" s="30">
        <f>SUMIFS(欧文総説その他!$K:$K,欧文総説その他!$F:$F,欧文総説その他集計2!$A12)</f>
        <v>0</v>
      </c>
      <c r="K12" s="29">
        <f t="shared" si="9"/>
        <v>0</v>
      </c>
      <c r="L12" s="30">
        <f t="shared" si="0"/>
        <v>0</v>
      </c>
      <c r="M12" s="30">
        <f t="shared" si="24"/>
        <v>0</v>
      </c>
      <c r="N12" s="30">
        <f>SUMIFS(欧文総説その他!$K:$K,欧文総説その他!$F:$F,欧文総説その他集計2!$A12,欧文総説その他!$H:$H,"1st")</f>
        <v>0</v>
      </c>
      <c r="O12" s="29">
        <f t="shared" si="10"/>
        <v>0</v>
      </c>
      <c r="P12" s="30">
        <f t="shared" si="3"/>
        <v>0</v>
      </c>
      <c r="Q12" s="30">
        <f t="shared" si="17"/>
        <v>0</v>
      </c>
      <c r="R12" s="30">
        <f>SUMIFS(欧文総説その他!$K:$K,欧文総説その他!$F:$F,欧文総説その他集計2!$A12,欧文総説その他!$H:$H,"ECA")</f>
        <v>0</v>
      </c>
      <c r="S12" s="30">
        <f t="shared" si="11"/>
        <v>0</v>
      </c>
      <c r="T12" s="30">
        <f t="shared" si="1"/>
        <v>0</v>
      </c>
      <c r="U12" s="30">
        <f t="shared" si="18"/>
        <v>0</v>
      </c>
      <c r="V12" s="30">
        <f>SUMIFS(欧文総説その他!$K:$K,欧文総説その他!$F:$F,欧文総説その他集計2!$A12,欧文総説その他!$I:$I,1)</f>
        <v>0</v>
      </c>
      <c r="W12" s="30">
        <f t="shared" si="12"/>
        <v>0</v>
      </c>
      <c r="X12" s="30">
        <f t="shared" si="2"/>
        <v>0</v>
      </c>
      <c r="Y12" s="30">
        <f t="shared" si="19"/>
        <v>0</v>
      </c>
      <c r="Z12" s="30">
        <f>SUMIFS(欧文総説その他!$L:$L,欧文総説その他!$F:$F,欧文総説その他集計2!$A12)</f>
        <v>0</v>
      </c>
      <c r="AA12" s="30">
        <f t="shared" si="13"/>
        <v>0</v>
      </c>
      <c r="AB12" s="30">
        <f t="shared" si="4"/>
        <v>0</v>
      </c>
      <c r="AC12" s="30">
        <f t="shared" si="20"/>
        <v>0</v>
      </c>
      <c r="AD12" s="30">
        <f>SUMIFS(欧文総説その他!$L:$L,欧文総説その他!$F:$F,欧文総説その他集計2!$A12,欧文総説その他!$H:$H,"1st")</f>
        <v>0</v>
      </c>
      <c r="AE12" s="30">
        <f t="shared" si="14"/>
        <v>0</v>
      </c>
      <c r="AF12" s="30">
        <f t="shared" si="5"/>
        <v>0</v>
      </c>
      <c r="AG12" s="30">
        <f t="shared" si="21"/>
        <v>0</v>
      </c>
      <c r="AH12" s="30">
        <f>SUMIFS(欧文総説その他!$L:$L,欧文総説その他!$F:$F,欧文総説その他集計2!$A12,欧文総説その他!$H:$H,"ECA")</f>
        <v>0</v>
      </c>
      <c r="AI12" s="30">
        <f t="shared" si="15"/>
        <v>0</v>
      </c>
      <c r="AJ12" s="30">
        <f t="shared" si="6"/>
        <v>0</v>
      </c>
      <c r="AK12" s="30">
        <f t="shared" si="22"/>
        <v>0</v>
      </c>
      <c r="AL12" s="30">
        <f>SUMIFS(欧文総説その他!$L:$L,欧文総説その他!$F:$F,欧文総説その他集計2!$A12,欧文総説その他!$I:$I,1)</f>
        <v>0</v>
      </c>
      <c r="AM12" s="30">
        <f t="shared" si="16"/>
        <v>0</v>
      </c>
      <c r="AN12" s="30">
        <f t="shared" si="7"/>
        <v>0</v>
      </c>
      <c r="AO12" s="30">
        <f t="shared" si="23"/>
        <v>0</v>
      </c>
    </row>
    <row r="13" spans="1:41">
      <c r="A13" s="29">
        <v>1990</v>
      </c>
      <c r="B13" s="29">
        <f>COUNTIFS(欧文総説その他!$F:$F,欧文総説その他集計2!$A13)</f>
        <v>0</v>
      </c>
      <c r="C13" s="29">
        <f t="shared" si="8"/>
        <v>0</v>
      </c>
      <c r="D13" s="29">
        <f>COUNTIFS(欧文総説その他!$F:$F,欧文総説その他集計2!$A13,欧文総説その他!$H:$H,"1st")</f>
        <v>0</v>
      </c>
      <c r="E13" s="29">
        <f t="shared" si="8"/>
        <v>0</v>
      </c>
      <c r="F13" s="29">
        <f>COUNTIFS(欧文総説その他!$F:$F,欧文総説その他集計2!$A13,欧文総説その他!$H:$H,"ECA")</f>
        <v>0</v>
      </c>
      <c r="G13" s="29">
        <f t="shared" si="8"/>
        <v>0</v>
      </c>
      <c r="H13" s="29">
        <f>COUNTIFS(欧文総説その他!$F:$F,欧文総説その他集計2!$A13,欧文総説その他!$I:$I,1)</f>
        <v>0</v>
      </c>
      <c r="I13" s="29">
        <f t="shared" si="8"/>
        <v>0</v>
      </c>
      <c r="J13" s="30">
        <f>SUMIFS(欧文総説その他!$K:$K,欧文総説その他!$F:$F,欧文総説その他集計2!$A13)</f>
        <v>0</v>
      </c>
      <c r="K13" s="29">
        <f t="shared" si="9"/>
        <v>0</v>
      </c>
      <c r="L13" s="30">
        <f t="shared" si="0"/>
        <v>0</v>
      </c>
      <c r="M13" s="30">
        <f t="shared" si="24"/>
        <v>0</v>
      </c>
      <c r="N13" s="30">
        <f>SUMIFS(欧文総説その他!$K:$K,欧文総説その他!$F:$F,欧文総説その他集計2!$A13,欧文総説その他!$H:$H,"1st")</f>
        <v>0</v>
      </c>
      <c r="O13" s="29">
        <f t="shared" si="10"/>
        <v>0</v>
      </c>
      <c r="P13" s="30">
        <f t="shared" si="3"/>
        <v>0</v>
      </c>
      <c r="Q13" s="30">
        <f t="shared" si="17"/>
        <v>0</v>
      </c>
      <c r="R13" s="30">
        <f>SUMIFS(欧文総説その他!$K:$K,欧文総説その他!$F:$F,欧文総説その他集計2!$A13,欧文総説その他!$H:$H,"ECA")</f>
        <v>0</v>
      </c>
      <c r="S13" s="30">
        <f t="shared" si="11"/>
        <v>0</v>
      </c>
      <c r="T13" s="30">
        <f t="shared" si="1"/>
        <v>0</v>
      </c>
      <c r="U13" s="30">
        <f t="shared" si="18"/>
        <v>0</v>
      </c>
      <c r="V13" s="30">
        <f>SUMIFS(欧文総説その他!$K:$K,欧文総説その他!$F:$F,欧文総説その他集計2!$A13,欧文総説その他!$I:$I,1)</f>
        <v>0</v>
      </c>
      <c r="W13" s="30">
        <f t="shared" si="12"/>
        <v>0</v>
      </c>
      <c r="X13" s="30">
        <f t="shared" si="2"/>
        <v>0</v>
      </c>
      <c r="Y13" s="30">
        <f t="shared" si="19"/>
        <v>0</v>
      </c>
      <c r="Z13" s="30">
        <f>SUMIFS(欧文総説その他!$L:$L,欧文総説その他!$F:$F,欧文総説その他集計2!$A13)</f>
        <v>0</v>
      </c>
      <c r="AA13" s="30">
        <f t="shared" si="13"/>
        <v>0</v>
      </c>
      <c r="AB13" s="30">
        <f t="shared" si="4"/>
        <v>0</v>
      </c>
      <c r="AC13" s="30">
        <f t="shared" si="20"/>
        <v>0</v>
      </c>
      <c r="AD13" s="30">
        <f>SUMIFS(欧文総説その他!$L:$L,欧文総説その他!$F:$F,欧文総説その他集計2!$A13,欧文総説その他!$H:$H,"1st")</f>
        <v>0</v>
      </c>
      <c r="AE13" s="30">
        <f t="shared" si="14"/>
        <v>0</v>
      </c>
      <c r="AF13" s="30">
        <f t="shared" si="5"/>
        <v>0</v>
      </c>
      <c r="AG13" s="30">
        <f t="shared" si="21"/>
        <v>0</v>
      </c>
      <c r="AH13" s="30">
        <f>SUMIFS(欧文総説その他!$L:$L,欧文総説その他!$F:$F,欧文総説その他集計2!$A13,欧文総説その他!$H:$H,"ECA")</f>
        <v>0</v>
      </c>
      <c r="AI13" s="30">
        <f t="shared" si="15"/>
        <v>0</v>
      </c>
      <c r="AJ13" s="30">
        <f t="shared" si="6"/>
        <v>0</v>
      </c>
      <c r="AK13" s="30">
        <f t="shared" si="22"/>
        <v>0</v>
      </c>
      <c r="AL13" s="30">
        <f>SUMIFS(欧文総説その他!$L:$L,欧文総説その他!$F:$F,欧文総説その他集計2!$A13,欧文総説その他!$I:$I,1)</f>
        <v>0</v>
      </c>
      <c r="AM13" s="30">
        <f t="shared" si="16"/>
        <v>0</v>
      </c>
      <c r="AN13" s="30">
        <f t="shared" si="7"/>
        <v>0</v>
      </c>
      <c r="AO13" s="30">
        <f t="shared" si="23"/>
        <v>0</v>
      </c>
    </row>
    <row r="14" spans="1:41">
      <c r="A14" s="29">
        <v>1991</v>
      </c>
      <c r="B14" s="29">
        <f>COUNTIFS(欧文総説その他!$F:$F,欧文総説その他集計2!$A14)</f>
        <v>0</v>
      </c>
      <c r="C14" s="29">
        <f t="shared" si="8"/>
        <v>0</v>
      </c>
      <c r="D14" s="29">
        <f>COUNTIFS(欧文総説その他!$F:$F,欧文総説その他集計2!$A14,欧文総説その他!$H:$H,"1st")</f>
        <v>0</v>
      </c>
      <c r="E14" s="29">
        <f t="shared" si="8"/>
        <v>0</v>
      </c>
      <c r="F14" s="29">
        <f>COUNTIFS(欧文総説その他!$F:$F,欧文総説その他集計2!$A14,欧文総説その他!$H:$H,"ECA")</f>
        <v>0</v>
      </c>
      <c r="G14" s="29">
        <f t="shared" si="8"/>
        <v>0</v>
      </c>
      <c r="H14" s="29">
        <f>COUNTIFS(欧文総説その他!$F:$F,欧文総説その他集計2!$A14,欧文総説その他!$I:$I,1)</f>
        <v>0</v>
      </c>
      <c r="I14" s="29">
        <f t="shared" si="8"/>
        <v>0</v>
      </c>
      <c r="J14" s="30">
        <f>SUMIFS(欧文総説その他!$K:$K,欧文総説その他!$F:$F,欧文総説その他集計2!$A14)</f>
        <v>0</v>
      </c>
      <c r="K14" s="29">
        <f t="shared" si="9"/>
        <v>0</v>
      </c>
      <c r="L14" s="30">
        <f t="shared" si="0"/>
        <v>0</v>
      </c>
      <c r="M14" s="30">
        <f t="shared" si="24"/>
        <v>0</v>
      </c>
      <c r="N14" s="30">
        <f>SUMIFS(欧文総説その他!$K:$K,欧文総説その他!$F:$F,欧文総説その他集計2!$A14,欧文総説その他!$H:$H,"1st")</f>
        <v>0</v>
      </c>
      <c r="O14" s="29">
        <f t="shared" si="10"/>
        <v>0</v>
      </c>
      <c r="P14" s="30">
        <f t="shared" si="3"/>
        <v>0</v>
      </c>
      <c r="Q14" s="30">
        <f t="shared" si="17"/>
        <v>0</v>
      </c>
      <c r="R14" s="30">
        <f>SUMIFS(欧文総説その他!$K:$K,欧文総説その他!$F:$F,欧文総説その他集計2!$A14,欧文総説その他!$H:$H,"ECA")</f>
        <v>0</v>
      </c>
      <c r="S14" s="30">
        <f t="shared" si="11"/>
        <v>0</v>
      </c>
      <c r="T14" s="30">
        <f t="shared" si="1"/>
        <v>0</v>
      </c>
      <c r="U14" s="30">
        <f t="shared" si="18"/>
        <v>0</v>
      </c>
      <c r="V14" s="30">
        <f>SUMIFS(欧文総説その他!$K:$K,欧文総説その他!$F:$F,欧文総説その他集計2!$A14,欧文総説その他!$I:$I,1)</f>
        <v>0</v>
      </c>
      <c r="W14" s="30">
        <f t="shared" si="12"/>
        <v>0</v>
      </c>
      <c r="X14" s="30">
        <f t="shared" si="2"/>
        <v>0</v>
      </c>
      <c r="Y14" s="30">
        <f t="shared" si="19"/>
        <v>0</v>
      </c>
      <c r="Z14" s="30">
        <f>SUMIFS(欧文総説その他!$L:$L,欧文総説その他!$F:$F,欧文総説その他集計2!$A14)</f>
        <v>0</v>
      </c>
      <c r="AA14" s="30">
        <f t="shared" si="13"/>
        <v>0</v>
      </c>
      <c r="AB14" s="30">
        <f t="shared" si="4"/>
        <v>0</v>
      </c>
      <c r="AC14" s="30">
        <f t="shared" si="20"/>
        <v>0</v>
      </c>
      <c r="AD14" s="30">
        <f>SUMIFS(欧文総説その他!$L:$L,欧文総説その他!$F:$F,欧文総説その他集計2!$A14,欧文総説その他!$H:$H,"1st")</f>
        <v>0</v>
      </c>
      <c r="AE14" s="30">
        <f t="shared" si="14"/>
        <v>0</v>
      </c>
      <c r="AF14" s="30">
        <f t="shared" si="5"/>
        <v>0</v>
      </c>
      <c r="AG14" s="30">
        <f t="shared" si="21"/>
        <v>0</v>
      </c>
      <c r="AH14" s="30">
        <f>SUMIFS(欧文総説その他!$L:$L,欧文総説その他!$F:$F,欧文総説その他集計2!$A14,欧文総説その他!$H:$H,"ECA")</f>
        <v>0</v>
      </c>
      <c r="AI14" s="30">
        <f t="shared" si="15"/>
        <v>0</v>
      </c>
      <c r="AJ14" s="30">
        <f t="shared" si="6"/>
        <v>0</v>
      </c>
      <c r="AK14" s="30">
        <f t="shared" si="22"/>
        <v>0</v>
      </c>
      <c r="AL14" s="30">
        <f>SUMIFS(欧文総説その他!$L:$L,欧文総説その他!$F:$F,欧文総説その他集計2!$A14,欧文総説その他!$I:$I,1)</f>
        <v>0</v>
      </c>
      <c r="AM14" s="30">
        <f t="shared" si="16"/>
        <v>0</v>
      </c>
      <c r="AN14" s="30">
        <f t="shared" si="7"/>
        <v>0</v>
      </c>
      <c r="AO14" s="30">
        <f t="shared" si="23"/>
        <v>0</v>
      </c>
    </row>
    <row r="15" spans="1:41">
      <c r="A15" s="29">
        <v>1992</v>
      </c>
      <c r="B15" s="29">
        <f>COUNTIFS(欧文総説その他!$F:$F,欧文総説その他集計2!$A15)</f>
        <v>0</v>
      </c>
      <c r="C15" s="29">
        <f t="shared" si="8"/>
        <v>0</v>
      </c>
      <c r="D15" s="29">
        <f>COUNTIFS(欧文総説その他!$F:$F,欧文総説その他集計2!$A15,欧文総説その他!$H:$H,"1st")</f>
        <v>0</v>
      </c>
      <c r="E15" s="29">
        <f t="shared" si="8"/>
        <v>0</v>
      </c>
      <c r="F15" s="29">
        <f>COUNTIFS(欧文総説その他!$F:$F,欧文総説その他集計2!$A15,欧文総説その他!$H:$H,"ECA")</f>
        <v>0</v>
      </c>
      <c r="G15" s="29">
        <f t="shared" si="8"/>
        <v>0</v>
      </c>
      <c r="H15" s="29">
        <f>COUNTIFS(欧文総説その他!$F:$F,欧文総説その他集計2!$A15,欧文総説その他!$I:$I,1)</f>
        <v>0</v>
      </c>
      <c r="I15" s="29">
        <f t="shared" si="8"/>
        <v>0</v>
      </c>
      <c r="J15" s="30">
        <f>SUMIFS(欧文総説その他!$K:$K,欧文総説その他!$F:$F,欧文総説その他集計2!$A15)</f>
        <v>0</v>
      </c>
      <c r="K15" s="29">
        <f t="shared" si="9"/>
        <v>0</v>
      </c>
      <c r="L15" s="30">
        <f t="shared" si="0"/>
        <v>0</v>
      </c>
      <c r="M15" s="30">
        <f t="shared" si="24"/>
        <v>0</v>
      </c>
      <c r="N15" s="30">
        <f>SUMIFS(欧文総説その他!$K:$K,欧文総説その他!$F:$F,欧文総説その他集計2!$A15,欧文総説その他!$H:$H,"1st")</f>
        <v>0</v>
      </c>
      <c r="O15" s="29">
        <f t="shared" si="10"/>
        <v>0</v>
      </c>
      <c r="P15" s="30">
        <f t="shared" si="3"/>
        <v>0</v>
      </c>
      <c r="Q15" s="30">
        <f t="shared" si="17"/>
        <v>0</v>
      </c>
      <c r="R15" s="30">
        <f>SUMIFS(欧文総説その他!$K:$K,欧文総説その他!$F:$F,欧文総説その他集計2!$A15,欧文総説その他!$H:$H,"ECA")</f>
        <v>0</v>
      </c>
      <c r="S15" s="30">
        <f t="shared" si="11"/>
        <v>0</v>
      </c>
      <c r="T15" s="30">
        <f t="shared" si="1"/>
        <v>0</v>
      </c>
      <c r="U15" s="30">
        <f t="shared" si="18"/>
        <v>0</v>
      </c>
      <c r="V15" s="30">
        <f>SUMIFS(欧文総説その他!$K:$K,欧文総説その他!$F:$F,欧文総説その他集計2!$A15,欧文総説その他!$I:$I,1)</f>
        <v>0</v>
      </c>
      <c r="W15" s="30">
        <f t="shared" si="12"/>
        <v>0</v>
      </c>
      <c r="X15" s="30">
        <f t="shared" si="2"/>
        <v>0</v>
      </c>
      <c r="Y15" s="30">
        <f t="shared" si="19"/>
        <v>0</v>
      </c>
      <c r="Z15" s="30">
        <f>SUMIFS(欧文総説その他!$L:$L,欧文総説その他!$F:$F,欧文総説その他集計2!$A15)</f>
        <v>0</v>
      </c>
      <c r="AA15" s="30">
        <f t="shared" si="13"/>
        <v>0</v>
      </c>
      <c r="AB15" s="30">
        <f t="shared" si="4"/>
        <v>0</v>
      </c>
      <c r="AC15" s="30">
        <f t="shared" si="20"/>
        <v>0</v>
      </c>
      <c r="AD15" s="30">
        <f>SUMIFS(欧文総説その他!$L:$L,欧文総説その他!$F:$F,欧文総説その他集計2!$A15,欧文総説その他!$H:$H,"1st")</f>
        <v>0</v>
      </c>
      <c r="AE15" s="30">
        <f t="shared" si="14"/>
        <v>0</v>
      </c>
      <c r="AF15" s="30">
        <f t="shared" si="5"/>
        <v>0</v>
      </c>
      <c r="AG15" s="30">
        <f t="shared" si="21"/>
        <v>0</v>
      </c>
      <c r="AH15" s="30">
        <f>SUMIFS(欧文総説その他!$L:$L,欧文総説その他!$F:$F,欧文総説その他集計2!$A15,欧文総説その他!$H:$H,"ECA")</f>
        <v>0</v>
      </c>
      <c r="AI15" s="30">
        <f t="shared" si="15"/>
        <v>0</v>
      </c>
      <c r="AJ15" s="30">
        <f t="shared" si="6"/>
        <v>0</v>
      </c>
      <c r="AK15" s="30">
        <f t="shared" si="22"/>
        <v>0</v>
      </c>
      <c r="AL15" s="30">
        <f>SUMIFS(欧文総説その他!$L:$L,欧文総説その他!$F:$F,欧文総説その他集計2!$A15,欧文総説その他!$I:$I,1)</f>
        <v>0</v>
      </c>
      <c r="AM15" s="30">
        <f t="shared" si="16"/>
        <v>0</v>
      </c>
      <c r="AN15" s="30">
        <f t="shared" si="7"/>
        <v>0</v>
      </c>
      <c r="AO15" s="30">
        <f t="shared" si="23"/>
        <v>0</v>
      </c>
    </row>
    <row r="16" spans="1:41">
      <c r="A16" s="29">
        <v>1993</v>
      </c>
      <c r="B16" s="29">
        <f>COUNTIFS(欧文総説その他!$F:$F,欧文総説その他集計2!$A16)</f>
        <v>0</v>
      </c>
      <c r="C16" s="29">
        <f t="shared" si="8"/>
        <v>0</v>
      </c>
      <c r="D16" s="29">
        <f>COUNTIFS(欧文総説その他!$F:$F,欧文総説その他集計2!$A16,欧文総説その他!$H:$H,"1st")</f>
        <v>0</v>
      </c>
      <c r="E16" s="29">
        <f t="shared" si="8"/>
        <v>0</v>
      </c>
      <c r="F16" s="29">
        <f>COUNTIFS(欧文総説その他!$F:$F,欧文総説その他集計2!$A16,欧文総説その他!$H:$H,"ECA")</f>
        <v>0</v>
      </c>
      <c r="G16" s="29">
        <f t="shared" si="8"/>
        <v>0</v>
      </c>
      <c r="H16" s="29">
        <f>COUNTIFS(欧文総説その他!$F:$F,欧文総説その他集計2!$A16,欧文総説その他!$I:$I,1)</f>
        <v>0</v>
      </c>
      <c r="I16" s="29">
        <f t="shared" si="8"/>
        <v>0</v>
      </c>
      <c r="J16" s="30">
        <f>SUMIFS(欧文総説その他!$K:$K,欧文総説その他!$F:$F,欧文総説その他集計2!$A16)</f>
        <v>0</v>
      </c>
      <c r="K16" s="29">
        <f t="shared" si="9"/>
        <v>0</v>
      </c>
      <c r="L16" s="30">
        <f t="shared" si="0"/>
        <v>0</v>
      </c>
      <c r="M16" s="30">
        <f t="shared" si="24"/>
        <v>0</v>
      </c>
      <c r="N16" s="30">
        <f>SUMIFS(欧文総説その他!$K:$K,欧文総説その他!$F:$F,欧文総説その他集計2!$A16,欧文総説その他!$H:$H,"1st")</f>
        <v>0</v>
      </c>
      <c r="O16" s="29">
        <f t="shared" si="10"/>
        <v>0</v>
      </c>
      <c r="P16" s="30">
        <f t="shared" si="3"/>
        <v>0</v>
      </c>
      <c r="Q16" s="30">
        <f t="shared" si="17"/>
        <v>0</v>
      </c>
      <c r="R16" s="30">
        <f>SUMIFS(欧文総説その他!$K:$K,欧文総説その他!$F:$F,欧文総説その他集計2!$A16,欧文総説その他!$H:$H,"ECA")</f>
        <v>0</v>
      </c>
      <c r="S16" s="30">
        <f t="shared" si="11"/>
        <v>0</v>
      </c>
      <c r="T16" s="30">
        <f t="shared" si="1"/>
        <v>0</v>
      </c>
      <c r="U16" s="30">
        <f t="shared" si="18"/>
        <v>0</v>
      </c>
      <c r="V16" s="30">
        <f>SUMIFS(欧文総説その他!$K:$K,欧文総説その他!$F:$F,欧文総説その他集計2!$A16,欧文総説その他!$I:$I,1)</f>
        <v>0</v>
      </c>
      <c r="W16" s="30">
        <f t="shared" si="12"/>
        <v>0</v>
      </c>
      <c r="X16" s="30">
        <f t="shared" si="2"/>
        <v>0</v>
      </c>
      <c r="Y16" s="30">
        <f t="shared" si="19"/>
        <v>0</v>
      </c>
      <c r="Z16" s="30">
        <f>SUMIFS(欧文総説その他!$L:$L,欧文総説その他!$F:$F,欧文総説その他集計2!$A16)</f>
        <v>0</v>
      </c>
      <c r="AA16" s="30">
        <f t="shared" si="13"/>
        <v>0</v>
      </c>
      <c r="AB16" s="30">
        <f t="shared" si="4"/>
        <v>0</v>
      </c>
      <c r="AC16" s="30">
        <f t="shared" si="20"/>
        <v>0</v>
      </c>
      <c r="AD16" s="30">
        <f>SUMIFS(欧文総説その他!$L:$L,欧文総説その他!$F:$F,欧文総説その他集計2!$A16,欧文総説その他!$H:$H,"1st")</f>
        <v>0</v>
      </c>
      <c r="AE16" s="30">
        <f t="shared" si="14"/>
        <v>0</v>
      </c>
      <c r="AF16" s="30">
        <f t="shared" si="5"/>
        <v>0</v>
      </c>
      <c r="AG16" s="30">
        <f t="shared" si="21"/>
        <v>0</v>
      </c>
      <c r="AH16" s="30">
        <f>SUMIFS(欧文総説その他!$L:$L,欧文総説その他!$F:$F,欧文総説その他集計2!$A16,欧文総説その他!$H:$H,"ECA")</f>
        <v>0</v>
      </c>
      <c r="AI16" s="30">
        <f t="shared" si="15"/>
        <v>0</v>
      </c>
      <c r="AJ16" s="30">
        <f t="shared" si="6"/>
        <v>0</v>
      </c>
      <c r="AK16" s="30">
        <f t="shared" si="22"/>
        <v>0</v>
      </c>
      <c r="AL16" s="30">
        <f>SUMIFS(欧文総説その他!$L:$L,欧文総説その他!$F:$F,欧文総説その他集計2!$A16,欧文総説その他!$I:$I,1)</f>
        <v>0</v>
      </c>
      <c r="AM16" s="30">
        <f t="shared" si="16"/>
        <v>0</v>
      </c>
      <c r="AN16" s="30">
        <f t="shared" si="7"/>
        <v>0</v>
      </c>
      <c r="AO16" s="30">
        <f t="shared" si="23"/>
        <v>0</v>
      </c>
    </row>
    <row r="17" spans="1:41">
      <c r="A17" s="29">
        <v>1994</v>
      </c>
      <c r="B17" s="29">
        <f>COUNTIFS(欧文総説その他!$F:$F,欧文総説その他集計2!$A17)</f>
        <v>0</v>
      </c>
      <c r="C17" s="29">
        <f t="shared" si="8"/>
        <v>0</v>
      </c>
      <c r="D17" s="29">
        <f>COUNTIFS(欧文総説その他!$F:$F,欧文総説その他集計2!$A17,欧文総説その他!$H:$H,"1st")</f>
        <v>0</v>
      </c>
      <c r="E17" s="29">
        <f t="shared" si="8"/>
        <v>0</v>
      </c>
      <c r="F17" s="29">
        <f>COUNTIFS(欧文総説その他!$F:$F,欧文総説その他集計2!$A17,欧文総説その他!$H:$H,"ECA")</f>
        <v>0</v>
      </c>
      <c r="G17" s="29">
        <f t="shared" si="8"/>
        <v>0</v>
      </c>
      <c r="H17" s="29">
        <f>COUNTIFS(欧文総説その他!$F:$F,欧文総説その他集計2!$A17,欧文総説その他!$I:$I,1)</f>
        <v>0</v>
      </c>
      <c r="I17" s="29">
        <f t="shared" si="8"/>
        <v>0</v>
      </c>
      <c r="J17" s="30">
        <f>SUMIFS(欧文総説その他!$K:$K,欧文総説その他!$F:$F,欧文総説その他集計2!$A17)</f>
        <v>0</v>
      </c>
      <c r="K17" s="29">
        <f t="shared" si="9"/>
        <v>0</v>
      </c>
      <c r="L17" s="30">
        <f t="shared" si="0"/>
        <v>0</v>
      </c>
      <c r="M17" s="30">
        <f t="shared" si="24"/>
        <v>0</v>
      </c>
      <c r="N17" s="30">
        <f>SUMIFS(欧文総説その他!$K:$K,欧文総説その他!$F:$F,欧文総説その他集計2!$A17,欧文総説その他!$H:$H,"1st")</f>
        <v>0</v>
      </c>
      <c r="O17" s="29">
        <f t="shared" si="10"/>
        <v>0</v>
      </c>
      <c r="P17" s="30">
        <f t="shared" si="3"/>
        <v>0</v>
      </c>
      <c r="Q17" s="30">
        <f t="shared" si="17"/>
        <v>0</v>
      </c>
      <c r="R17" s="30">
        <f>SUMIFS(欧文総説その他!$K:$K,欧文総説その他!$F:$F,欧文総説その他集計2!$A17,欧文総説その他!$H:$H,"ECA")</f>
        <v>0</v>
      </c>
      <c r="S17" s="30">
        <f t="shared" si="11"/>
        <v>0</v>
      </c>
      <c r="T17" s="30">
        <f t="shared" si="1"/>
        <v>0</v>
      </c>
      <c r="U17" s="30">
        <f t="shared" si="18"/>
        <v>0</v>
      </c>
      <c r="V17" s="30">
        <f>SUMIFS(欧文総説その他!$K:$K,欧文総説その他!$F:$F,欧文総説その他集計2!$A17,欧文総説その他!$I:$I,1)</f>
        <v>0</v>
      </c>
      <c r="W17" s="30">
        <f t="shared" si="12"/>
        <v>0</v>
      </c>
      <c r="X17" s="30">
        <f t="shared" si="2"/>
        <v>0</v>
      </c>
      <c r="Y17" s="30">
        <f t="shared" si="19"/>
        <v>0</v>
      </c>
      <c r="Z17" s="30">
        <f>SUMIFS(欧文総説その他!$L:$L,欧文総説その他!$F:$F,欧文総説その他集計2!$A17)</f>
        <v>0</v>
      </c>
      <c r="AA17" s="30">
        <f t="shared" si="13"/>
        <v>0</v>
      </c>
      <c r="AB17" s="30">
        <f t="shared" si="4"/>
        <v>0</v>
      </c>
      <c r="AC17" s="30">
        <f t="shared" si="20"/>
        <v>0</v>
      </c>
      <c r="AD17" s="30">
        <f>SUMIFS(欧文総説その他!$L:$L,欧文総説その他!$F:$F,欧文総説その他集計2!$A17,欧文総説その他!$H:$H,"1st")</f>
        <v>0</v>
      </c>
      <c r="AE17" s="30">
        <f t="shared" si="14"/>
        <v>0</v>
      </c>
      <c r="AF17" s="30">
        <f t="shared" si="5"/>
        <v>0</v>
      </c>
      <c r="AG17" s="30">
        <f t="shared" si="21"/>
        <v>0</v>
      </c>
      <c r="AH17" s="30">
        <f>SUMIFS(欧文総説その他!$L:$L,欧文総説その他!$F:$F,欧文総説その他集計2!$A17,欧文総説その他!$H:$H,"ECA")</f>
        <v>0</v>
      </c>
      <c r="AI17" s="30">
        <f t="shared" si="15"/>
        <v>0</v>
      </c>
      <c r="AJ17" s="30">
        <f t="shared" si="6"/>
        <v>0</v>
      </c>
      <c r="AK17" s="30">
        <f t="shared" si="22"/>
        <v>0</v>
      </c>
      <c r="AL17" s="30">
        <f>SUMIFS(欧文総説その他!$L:$L,欧文総説その他!$F:$F,欧文総説その他集計2!$A17,欧文総説その他!$I:$I,1)</f>
        <v>0</v>
      </c>
      <c r="AM17" s="30">
        <f t="shared" si="16"/>
        <v>0</v>
      </c>
      <c r="AN17" s="30">
        <f t="shared" si="7"/>
        <v>0</v>
      </c>
      <c r="AO17" s="30">
        <f t="shared" si="23"/>
        <v>0</v>
      </c>
    </row>
    <row r="18" spans="1:41">
      <c r="A18" s="29">
        <v>1995</v>
      </c>
      <c r="B18" s="29">
        <f>COUNTIFS(欧文総説その他!$F:$F,欧文総説その他集計2!$A18)</f>
        <v>0</v>
      </c>
      <c r="C18" s="29">
        <f t="shared" si="8"/>
        <v>0</v>
      </c>
      <c r="D18" s="29">
        <f>COUNTIFS(欧文総説その他!$F:$F,欧文総説その他集計2!$A18,欧文総説その他!$H:$H,"1st")</f>
        <v>0</v>
      </c>
      <c r="E18" s="29">
        <f t="shared" si="8"/>
        <v>0</v>
      </c>
      <c r="F18" s="29">
        <f>COUNTIFS(欧文総説その他!$F:$F,欧文総説その他集計2!$A18,欧文総説その他!$H:$H,"ECA")</f>
        <v>0</v>
      </c>
      <c r="G18" s="29">
        <f t="shared" si="8"/>
        <v>0</v>
      </c>
      <c r="H18" s="29">
        <f>COUNTIFS(欧文総説その他!$F:$F,欧文総説その他集計2!$A18,欧文総説その他!$I:$I,1)</f>
        <v>0</v>
      </c>
      <c r="I18" s="29">
        <f t="shared" si="8"/>
        <v>0</v>
      </c>
      <c r="J18" s="30">
        <f>SUMIFS(欧文総説その他!$K:$K,欧文総説その他!$F:$F,欧文総説その他集計2!$A18)</f>
        <v>0</v>
      </c>
      <c r="K18" s="29">
        <f t="shared" si="9"/>
        <v>0</v>
      </c>
      <c r="L18" s="30">
        <f t="shared" si="0"/>
        <v>0</v>
      </c>
      <c r="M18" s="30">
        <f t="shared" si="24"/>
        <v>0</v>
      </c>
      <c r="N18" s="30">
        <f>SUMIFS(欧文総説その他!$K:$K,欧文総説その他!$F:$F,欧文総説その他集計2!$A18,欧文総説その他!$H:$H,"1st")</f>
        <v>0</v>
      </c>
      <c r="O18" s="29">
        <f t="shared" si="10"/>
        <v>0</v>
      </c>
      <c r="P18" s="30">
        <f t="shared" si="3"/>
        <v>0</v>
      </c>
      <c r="Q18" s="30">
        <f t="shared" si="17"/>
        <v>0</v>
      </c>
      <c r="R18" s="30">
        <f>SUMIFS(欧文総説その他!$K:$K,欧文総説その他!$F:$F,欧文総説その他集計2!$A18,欧文総説その他!$H:$H,"ECA")</f>
        <v>0</v>
      </c>
      <c r="S18" s="30">
        <f t="shared" si="11"/>
        <v>0</v>
      </c>
      <c r="T18" s="30">
        <f t="shared" si="1"/>
        <v>0</v>
      </c>
      <c r="U18" s="30">
        <f t="shared" si="18"/>
        <v>0</v>
      </c>
      <c r="V18" s="30">
        <f>SUMIFS(欧文総説その他!$K:$K,欧文総説その他!$F:$F,欧文総説その他集計2!$A18,欧文総説その他!$I:$I,1)</f>
        <v>0</v>
      </c>
      <c r="W18" s="30">
        <f t="shared" si="12"/>
        <v>0</v>
      </c>
      <c r="X18" s="30">
        <f t="shared" si="2"/>
        <v>0</v>
      </c>
      <c r="Y18" s="30">
        <f t="shared" si="19"/>
        <v>0</v>
      </c>
      <c r="Z18" s="30">
        <f>SUMIFS(欧文総説その他!$L:$L,欧文総説その他!$F:$F,欧文総説その他集計2!$A18)</f>
        <v>0</v>
      </c>
      <c r="AA18" s="30">
        <f t="shared" si="13"/>
        <v>0</v>
      </c>
      <c r="AB18" s="30">
        <f t="shared" si="4"/>
        <v>0</v>
      </c>
      <c r="AC18" s="30">
        <f t="shared" si="20"/>
        <v>0</v>
      </c>
      <c r="AD18" s="30">
        <f>SUMIFS(欧文総説その他!$L:$L,欧文総説その他!$F:$F,欧文総説その他集計2!$A18,欧文総説その他!$H:$H,"1st")</f>
        <v>0</v>
      </c>
      <c r="AE18" s="30">
        <f t="shared" si="14"/>
        <v>0</v>
      </c>
      <c r="AF18" s="30">
        <f t="shared" si="5"/>
        <v>0</v>
      </c>
      <c r="AG18" s="30">
        <f t="shared" si="21"/>
        <v>0</v>
      </c>
      <c r="AH18" s="30">
        <f>SUMIFS(欧文総説その他!$L:$L,欧文総説その他!$F:$F,欧文総説その他集計2!$A18,欧文総説その他!$H:$H,"ECA")</f>
        <v>0</v>
      </c>
      <c r="AI18" s="30">
        <f t="shared" si="15"/>
        <v>0</v>
      </c>
      <c r="AJ18" s="30">
        <f t="shared" si="6"/>
        <v>0</v>
      </c>
      <c r="AK18" s="30">
        <f t="shared" si="22"/>
        <v>0</v>
      </c>
      <c r="AL18" s="30">
        <f>SUMIFS(欧文総説その他!$L:$L,欧文総説その他!$F:$F,欧文総説その他集計2!$A18,欧文総説その他!$I:$I,1)</f>
        <v>0</v>
      </c>
      <c r="AM18" s="30">
        <f t="shared" si="16"/>
        <v>0</v>
      </c>
      <c r="AN18" s="30">
        <f t="shared" si="7"/>
        <v>0</v>
      </c>
      <c r="AO18" s="30">
        <f t="shared" si="23"/>
        <v>0</v>
      </c>
    </row>
    <row r="19" spans="1:41">
      <c r="A19" s="29">
        <v>1996</v>
      </c>
      <c r="B19" s="29">
        <f>COUNTIFS(欧文総説その他!$F:$F,欧文総説その他集計2!$A19)</f>
        <v>0</v>
      </c>
      <c r="C19" s="29">
        <f t="shared" si="8"/>
        <v>0</v>
      </c>
      <c r="D19" s="29">
        <f>COUNTIFS(欧文総説その他!$F:$F,欧文総説その他集計2!$A19,欧文総説その他!$H:$H,"1st")</f>
        <v>0</v>
      </c>
      <c r="E19" s="29">
        <f t="shared" si="8"/>
        <v>0</v>
      </c>
      <c r="F19" s="29">
        <f>COUNTIFS(欧文総説その他!$F:$F,欧文総説その他集計2!$A19,欧文総説その他!$H:$H,"ECA")</f>
        <v>0</v>
      </c>
      <c r="G19" s="29">
        <f t="shared" si="8"/>
        <v>0</v>
      </c>
      <c r="H19" s="29">
        <f>COUNTIFS(欧文総説その他!$F:$F,欧文総説その他集計2!$A19,欧文総説その他!$I:$I,1)</f>
        <v>0</v>
      </c>
      <c r="I19" s="29">
        <f t="shared" si="8"/>
        <v>0</v>
      </c>
      <c r="J19" s="30">
        <f>SUMIFS(欧文総説その他!$K:$K,欧文総説その他!$F:$F,欧文総説その他集計2!$A19)</f>
        <v>0</v>
      </c>
      <c r="K19" s="29">
        <f t="shared" si="9"/>
        <v>0</v>
      </c>
      <c r="L19" s="30">
        <f t="shared" si="0"/>
        <v>0</v>
      </c>
      <c r="M19" s="30">
        <f t="shared" si="24"/>
        <v>0</v>
      </c>
      <c r="N19" s="30">
        <f>SUMIFS(欧文総説その他!$K:$K,欧文総説その他!$F:$F,欧文総説その他集計2!$A19,欧文総説その他!$H:$H,"1st")</f>
        <v>0</v>
      </c>
      <c r="O19" s="29">
        <f t="shared" si="10"/>
        <v>0</v>
      </c>
      <c r="P19" s="30">
        <f t="shared" si="3"/>
        <v>0</v>
      </c>
      <c r="Q19" s="30">
        <f t="shared" si="17"/>
        <v>0</v>
      </c>
      <c r="R19" s="30">
        <f>SUMIFS(欧文総説その他!$K:$K,欧文総説その他!$F:$F,欧文総説その他集計2!$A19,欧文総説その他!$H:$H,"ECA")</f>
        <v>0</v>
      </c>
      <c r="S19" s="30">
        <f t="shared" si="11"/>
        <v>0</v>
      </c>
      <c r="T19" s="30">
        <f t="shared" si="1"/>
        <v>0</v>
      </c>
      <c r="U19" s="30">
        <f t="shared" si="18"/>
        <v>0</v>
      </c>
      <c r="V19" s="30">
        <f>SUMIFS(欧文総説その他!$K:$K,欧文総説その他!$F:$F,欧文総説その他集計2!$A19,欧文総説その他!$I:$I,1)</f>
        <v>0</v>
      </c>
      <c r="W19" s="30">
        <f t="shared" si="12"/>
        <v>0</v>
      </c>
      <c r="X19" s="30">
        <f t="shared" si="2"/>
        <v>0</v>
      </c>
      <c r="Y19" s="30">
        <f t="shared" si="19"/>
        <v>0</v>
      </c>
      <c r="Z19" s="30">
        <f>SUMIFS(欧文総説その他!$L:$L,欧文総説その他!$F:$F,欧文総説その他集計2!$A19)</f>
        <v>0</v>
      </c>
      <c r="AA19" s="30">
        <f t="shared" si="13"/>
        <v>0</v>
      </c>
      <c r="AB19" s="30">
        <f t="shared" si="4"/>
        <v>0</v>
      </c>
      <c r="AC19" s="30">
        <f t="shared" si="20"/>
        <v>0</v>
      </c>
      <c r="AD19" s="30">
        <f>SUMIFS(欧文総説その他!$L:$L,欧文総説その他!$F:$F,欧文総説その他集計2!$A19,欧文総説その他!$H:$H,"1st")</f>
        <v>0</v>
      </c>
      <c r="AE19" s="30">
        <f t="shared" si="14"/>
        <v>0</v>
      </c>
      <c r="AF19" s="30">
        <f t="shared" si="5"/>
        <v>0</v>
      </c>
      <c r="AG19" s="30">
        <f t="shared" si="21"/>
        <v>0</v>
      </c>
      <c r="AH19" s="30">
        <f>SUMIFS(欧文総説その他!$L:$L,欧文総説その他!$F:$F,欧文総説その他集計2!$A19,欧文総説その他!$H:$H,"ECA")</f>
        <v>0</v>
      </c>
      <c r="AI19" s="30">
        <f t="shared" si="15"/>
        <v>0</v>
      </c>
      <c r="AJ19" s="30">
        <f t="shared" si="6"/>
        <v>0</v>
      </c>
      <c r="AK19" s="30">
        <f t="shared" si="22"/>
        <v>0</v>
      </c>
      <c r="AL19" s="30">
        <f>SUMIFS(欧文総説その他!$L:$L,欧文総説その他!$F:$F,欧文総説その他集計2!$A19,欧文総説その他!$I:$I,1)</f>
        <v>0</v>
      </c>
      <c r="AM19" s="30">
        <f t="shared" si="16"/>
        <v>0</v>
      </c>
      <c r="AN19" s="30">
        <f t="shared" si="7"/>
        <v>0</v>
      </c>
      <c r="AO19" s="30">
        <f t="shared" si="23"/>
        <v>0</v>
      </c>
    </row>
    <row r="20" spans="1:41">
      <c r="A20" s="29">
        <v>1997</v>
      </c>
      <c r="B20" s="29">
        <f>COUNTIFS(欧文総説その他!$F:$F,欧文総説その他集計2!$A20)</f>
        <v>0</v>
      </c>
      <c r="C20" s="29">
        <f t="shared" si="8"/>
        <v>0</v>
      </c>
      <c r="D20" s="29">
        <f>COUNTIFS(欧文総説その他!$F:$F,欧文総説その他集計2!$A20,欧文総説その他!$H:$H,"1st")</f>
        <v>0</v>
      </c>
      <c r="E20" s="29">
        <f t="shared" si="8"/>
        <v>0</v>
      </c>
      <c r="F20" s="29">
        <f>COUNTIFS(欧文総説その他!$F:$F,欧文総説その他集計2!$A20,欧文総説その他!$H:$H,"ECA")</f>
        <v>0</v>
      </c>
      <c r="G20" s="29">
        <f t="shared" si="8"/>
        <v>0</v>
      </c>
      <c r="H20" s="29">
        <f>COUNTIFS(欧文総説その他!$F:$F,欧文総説その他集計2!$A20,欧文総説その他!$I:$I,1)</f>
        <v>0</v>
      </c>
      <c r="I20" s="29">
        <f t="shared" si="8"/>
        <v>0</v>
      </c>
      <c r="J20" s="30">
        <f>SUMIFS(欧文総説その他!$K:$K,欧文総説その他!$F:$F,欧文総説その他集計2!$A20)</f>
        <v>0</v>
      </c>
      <c r="K20" s="29">
        <f t="shared" si="9"/>
        <v>0</v>
      </c>
      <c r="L20" s="30">
        <f t="shared" si="0"/>
        <v>0</v>
      </c>
      <c r="M20" s="30">
        <f t="shared" si="24"/>
        <v>0</v>
      </c>
      <c r="N20" s="30">
        <f>SUMIFS(欧文総説その他!$K:$K,欧文総説その他!$F:$F,欧文総説その他集計2!$A20,欧文総説その他!$H:$H,"1st")</f>
        <v>0</v>
      </c>
      <c r="O20" s="29">
        <f t="shared" si="10"/>
        <v>0</v>
      </c>
      <c r="P20" s="30">
        <f t="shared" si="3"/>
        <v>0</v>
      </c>
      <c r="Q20" s="30">
        <f t="shared" si="17"/>
        <v>0</v>
      </c>
      <c r="R20" s="30">
        <f>SUMIFS(欧文総説その他!$K:$K,欧文総説その他!$F:$F,欧文総説その他集計2!$A20,欧文総説その他!$H:$H,"ECA")</f>
        <v>0</v>
      </c>
      <c r="S20" s="30">
        <f t="shared" si="11"/>
        <v>0</v>
      </c>
      <c r="T20" s="30">
        <f t="shared" si="1"/>
        <v>0</v>
      </c>
      <c r="U20" s="30">
        <f t="shared" si="18"/>
        <v>0</v>
      </c>
      <c r="V20" s="30">
        <f>SUMIFS(欧文総説その他!$K:$K,欧文総説その他!$F:$F,欧文総説その他集計2!$A20,欧文総説その他!$I:$I,1)</f>
        <v>0</v>
      </c>
      <c r="W20" s="30">
        <f t="shared" si="12"/>
        <v>0</v>
      </c>
      <c r="X20" s="30">
        <f t="shared" si="2"/>
        <v>0</v>
      </c>
      <c r="Y20" s="30">
        <f t="shared" si="19"/>
        <v>0</v>
      </c>
      <c r="Z20" s="30">
        <f>SUMIFS(欧文総説その他!$L:$L,欧文総説その他!$F:$F,欧文総説その他集計2!$A20)</f>
        <v>0</v>
      </c>
      <c r="AA20" s="30">
        <f t="shared" si="13"/>
        <v>0</v>
      </c>
      <c r="AB20" s="30">
        <f t="shared" si="4"/>
        <v>0</v>
      </c>
      <c r="AC20" s="30">
        <f t="shared" si="20"/>
        <v>0</v>
      </c>
      <c r="AD20" s="30">
        <f>SUMIFS(欧文総説その他!$L:$L,欧文総説その他!$F:$F,欧文総説その他集計2!$A20,欧文総説その他!$H:$H,"1st")</f>
        <v>0</v>
      </c>
      <c r="AE20" s="30">
        <f t="shared" si="14"/>
        <v>0</v>
      </c>
      <c r="AF20" s="30">
        <f t="shared" si="5"/>
        <v>0</v>
      </c>
      <c r="AG20" s="30">
        <f t="shared" si="21"/>
        <v>0</v>
      </c>
      <c r="AH20" s="30">
        <f>SUMIFS(欧文総説その他!$L:$L,欧文総説その他!$F:$F,欧文総説その他集計2!$A20,欧文総説その他!$H:$H,"ECA")</f>
        <v>0</v>
      </c>
      <c r="AI20" s="30">
        <f t="shared" si="15"/>
        <v>0</v>
      </c>
      <c r="AJ20" s="30">
        <f t="shared" si="6"/>
        <v>0</v>
      </c>
      <c r="AK20" s="30">
        <f t="shared" si="22"/>
        <v>0</v>
      </c>
      <c r="AL20" s="30">
        <f>SUMIFS(欧文総説その他!$L:$L,欧文総説その他!$F:$F,欧文総説その他集計2!$A20,欧文総説その他!$I:$I,1)</f>
        <v>0</v>
      </c>
      <c r="AM20" s="30">
        <f t="shared" si="16"/>
        <v>0</v>
      </c>
      <c r="AN20" s="30">
        <f t="shared" si="7"/>
        <v>0</v>
      </c>
      <c r="AO20" s="30">
        <f t="shared" si="23"/>
        <v>0</v>
      </c>
    </row>
    <row r="21" spans="1:41">
      <c r="A21" s="29">
        <v>1998</v>
      </c>
      <c r="B21" s="29">
        <f>COUNTIFS(欧文総説その他!$F:$F,欧文総説その他集計2!$A21)</f>
        <v>0</v>
      </c>
      <c r="C21" s="29">
        <f t="shared" ref="C21:I36" si="25">B21+C20</f>
        <v>0</v>
      </c>
      <c r="D21" s="29">
        <f>COUNTIFS(欧文総説その他!$F:$F,欧文総説その他集計2!$A21,欧文総説その他!$H:$H,"1st")</f>
        <v>0</v>
      </c>
      <c r="E21" s="29">
        <f t="shared" si="25"/>
        <v>0</v>
      </c>
      <c r="F21" s="29">
        <f>COUNTIFS(欧文総説その他!$F:$F,欧文総説その他集計2!$A21,欧文総説その他!$H:$H,"ECA")</f>
        <v>0</v>
      </c>
      <c r="G21" s="29">
        <f t="shared" si="25"/>
        <v>0</v>
      </c>
      <c r="H21" s="29">
        <f>COUNTIFS(欧文総説その他!$F:$F,欧文総説その他集計2!$A21,欧文総説その他!$I:$I,1)</f>
        <v>0</v>
      </c>
      <c r="I21" s="29">
        <f t="shared" si="25"/>
        <v>0</v>
      </c>
      <c r="J21" s="30">
        <f>SUMIFS(欧文総説その他!$K:$K,欧文総説その他!$F:$F,欧文総説その他集計2!$A21)</f>
        <v>0</v>
      </c>
      <c r="K21" s="29">
        <f t="shared" si="9"/>
        <v>0</v>
      </c>
      <c r="L21" s="30">
        <f t="shared" si="0"/>
        <v>0</v>
      </c>
      <c r="M21" s="30">
        <f t="shared" si="24"/>
        <v>0</v>
      </c>
      <c r="N21" s="30">
        <f>SUMIFS(欧文総説その他!$K:$K,欧文総説その他!$F:$F,欧文総説その他集計2!$A21,欧文総説その他!$H:$H,"1st")</f>
        <v>0</v>
      </c>
      <c r="O21" s="29">
        <f t="shared" si="10"/>
        <v>0</v>
      </c>
      <c r="P21" s="30">
        <f t="shared" si="3"/>
        <v>0</v>
      </c>
      <c r="Q21" s="30">
        <f t="shared" si="17"/>
        <v>0</v>
      </c>
      <c r="R21" s="30">
        <f>SUMIFS(欧文総説その他!$K:$K,欧文総説その他!$F:$F,欧文総説その他集計2!$A21,欧文総説その他!$H:$H,"ECA")</f>
        <v>0</v>
      </c>
      <c r="S21" s="30">
        <f t="shared" si="11"/>
        <v>0</v>
      </c>
      <c r="T21" s="30">
        <f t="shared" si="1"/>
        <v>0</v>
      </c>
      <c r="U21" s="30">
        <f t="shared" si="18"/>
        <v>0</v>
      </c>
      <c r="V21" s="30">
        <f>SUMIFS(欧文総説その他!$K:$K,欧文総説その他!$F:$F,欧文総説その他集計2!$A21,欧文総説その他!$I:$I,1)</f>
        <v>0</v>
      </c>
      <c r="W21" s="30">
        <f t="shared" si="12"/>
        <v>0</v>
      </c>
      <c r="X21" s="30">
        <f t="shared" si="2"/>
        <v>0</v>
      </c>
      <c r="Y21" s="30">
        <f t="shared" si="19"/>
        <v>0</v>
      </c>
      <c r="Z21" s="30">
        <f>SUMIFS(欧文総説その他!$L:$L,欧文総説その他!$F:$F,欧文総説その他集計2!$A21)</f>
        <v>0</v>
      </c>
      <c r="AA21" s="30">
        <f t="shared" si="13"/>
        <v>0</v>
      </c>
      <c r="AB21" s="30">
        <f t="shared" si="4"/>
        <v>0</v>
      </c>
      <c r="AC21" s="30">
        <f t="shared" si="20"/>
        <v>0</v>
      </c>
      <c r="AD21" s="30">
        <f>SUMIFS(欧文総説その他!$L:$L,欧文総説その他!$F:$F,欧文総説その他集計2!$A21,欧文総説その他!$H:$H,"1st")</f>
        <v>0</v>
      </c>
      <c r="AE21" s="30">
        <f t="shared" si="14"/>
        <v>0</v>
      </c>
      <c r="AF21" s="30">
        <f t="shared" si="5"/>
        <v>0</v>
      </c>
      <c r="AG21" s="30">
        <f t="shared" si="21"/>
        <v>0</v>
      </c>
      <c r="AH21" s="30">
        <f>SUMIFS(欧文総説その他!$L:$L,欧文総説その他!$F:$F,欧文総説その他集計2!$A21,欧文総説その他!$H:$H,"ECA")</f>
        <v>0</v>
      </c>
      <c r="AI21" s="30">
        <f t="shared" si="15"/>
        <v>0</v>
      </c>
      <c r="AJ21" s="30">
        <f t="shared" si="6"/>
        <v>0</v>
      </c>
      <c r="AK21" s="30">
        <f t="shared" si="22"/>
        <v>0</v>
      </c>
      <c r="AL21" s="30">
        <f>SUMIFS(欧文総説その他!$L:$L,欧文総説その他!$F:$F,欧文総説その他集計2!$A21,欧文総説その他!$I:$I,1)</f>
        <v>0</v>
      </c>
      <c r="AM21" s="30">
        <f t="shared" si="16"/>
        <v>0</v>
      </c>
      <c r="AN21" s="30">
        <f t="shared" si="7"/>
        <v>0</v>
      </c>
      <c r="AO21" s="30">
        <f t="shared" si="23"/>
        <v>0</v>
      </c>
    </row>
    <row r="22" spans="1:41">
      <c r="A22" s="29">
        <v>1999</v>
      </c>
      <c r="B22" s="29">
        <f>COUNTIFS(欧文総説その他!$F:$F,欧文総説その他集計2!$A22)</f>
        <v>0</v>
      </c>
      <c r="C22" s="29">
        <f t="shared" si="25"/>
        <v>0</v>
      </c>
      <c r="D22" s="29">
        <f>COUNTIFS(欧文総説その他!$F:$F,欧文総説その他集計2!$A22,欧文総説その他!$H:$H,"1st")</f>
        <v>0</v>
      </c>
      <c r="E22" s="29">
        <f t="shared" si="25"/>
        <v>0</v>
      </c>
      <c r="F22" s="29">
        <f>COUNTIFS(欧文総説その他!$F:$F,欧文総説その他集計2!$A22,欧文総説その他!$H:$H,"ECA")</f>
        <v>0</v>
      </c>
      <c r="G22" s="29">
        <f t="shared" si="25"/>
        <v>0</v>
      </c>
      <c r="H22" s="29">
        <f>COUNTIFS(欧文総説その他!$F:$F,欧文総説その他集計2!$A22,欧文総説その他!$I:$I,1)</f>
        <v>0</v>
      </c>
      <c r="I22" s="29">
        <f t="shared" si="25"/>
        <v>0</v>
      </c>
      <c r="J22" s="30">
        <f>SUMIFS(欧文総説その他!$K:$K,欧文総説その他!$F:$F,欧文総説その他集計2!$A22)</f>
        <v>0</v>
      </c>
      <c r="K22" s="29">
        <f t="shared" si="9"/>
        <v>0</v>
      </c>
      <c r="L22" s="30">
        <f t="shared" si="0"/>
        <v>0</v>
      </c>
      <c r="M22" s="30">
        <f t="shared" si="24"/>
        <v>0</v>
      </c>
      <c r="N22" s="30">
        <f>SUMIFS(欧文総説その他!$K:$K,欧文総説その他!$F:$F,欧文総説その他集計2!$A22,欧文総説その他!$H:$H,"1st")</f>
        <v>0</v>
      </c>
      <c r="O22" s="29">
        <f t="shared" si="10"/>
        <v>0</v>
      </c>
      <c r="P22" s="30">
        <f t="shared" si="3"/>
        <v>0</v>
      </c>
      <c r="Q22" s="30">
        <f t="shared" si="17"/>
        <v>0</v>
      </c>
      <c r="R22" s="30">
        <f>SUMIFS(欧文総説その他!$K:$K,欧文総説その他!$F:$F,欧文総説その他集計2!$A22,欧文総説その他!$H:$H,"ECA")</f>
        <v>0</v>
      </c>
      <c r="S22" s="30">
        <f t="shared" si="11"/>
        <v>0</v>
      </c>
      <c r="T22" s="30">
        <f t="shared" si="1"/>
        <v>0</v>
      </c>
      <c r="U22" s="30">
        <f t="shared" si="18"/>
        <v>0</v>
      </c>
      <c r="V22" s="30">
        <f>SUMIFS(欧文総説その他!$K:$K,欧文総説その他!$F:$F,欧文総説その他集計2!$A22,欧文総説その他!$I:$I,1)</f>
        <v>0</v>
      </c>
      <c r="W22" s="30">
        <f t="shared" si="12"/>
        <v>0</v>
      </c>
      <c r="X22" s="30">
        <f t="shared" si="2"/>
        <v>0</v>
      </c>
      <c r="Y22" s="30">
        <f t="shared" si="19"/>
        <v>0</v>
      </c>
      <c r="Z22" s="30">
        <f>SUMIFS(欧文総説その他!$L:$L,欧文総説その他!$F:$F,欧文総説その他集計2!$A22)</f>
        <v>0</v>
      </c>
      <c r="AA22" s="30">
        <f t="shared" si="13"/>
        <v>0</v>
      </c>
      <c r="AB22" s="30">
        <f t="shared" si="4"/>
        <v>0</v>
      </c>
      <c r="AC22" s="30">
        <f t="shared" si="20"/>
        <v>0</v>
      </c>
      <c r="AD22" s="30">
        <f>SUMIFS(欧文総説その他!$L:$L,欧文総説その他!$F:$F,欧文総説その他集計2!$A22,欧文総説その他!$H:$H,"1st")</f>
        <v>0</v>
      </c>
      <c r="AE22" s="30">
        <f t="shared" si="14"/>
        <v>0</v>
      </c>
      <c r="AF22" s="30">
        <f t="shared" si="5"/>
        <v>0</v>
      </c>
      <c r="AG22" s="30">
        <f t="shared" si="21"/>
        <v>0</v>
      </c>
      <c r="AH22" s="30">
        <f>SUMIFS(欧文総説その他!$L:$L,欧文総説その他!$F:$F,欧文総説その他集計2!$A22,欧文総説その他!$H:$H,"ECA")</f>
        <v>0</v>
      </c>
      <c r="AI22" s="30">
        <f t="shared" si="15"/>
        <v>0</v>
      </c>
      <c r="AJ22" s="30">
        <f t="shared" si="6"/>
        <v>0</v>
      </c>
      <c r="AK22" s="30">
        <f t="shared" si="22"/>
        <v>0</v>
      </c>
      <c r="AL22" s="30">
        <f>SUMIFS(欧文総説その他!$L:$L,欧文総説その他!$F:$F,欧文総説その他集計2!$A22,欧文総説その他!$I:$I,1)</f>
        <v>0</v>
      </c>
      <c r="AM22" s="30">
        <f t="shared" si="16"/>
        <v>0</v>
      </c>
      <c r="AN22" s="30">
        <f t="shared" si="7"/>
        <v>0</v>
      </c>
      <c r="AO22" s="30">
        <f t="shared" si="23"/>
        <v>0</v>
      </c>
    </row>
    <row r="23" spans="1:41">
      <c r="A23" s="29">
        <v>2000</v>
      </c>
      <c r="B23" s="29">
        <f>COUNTIFS(欧文総説その他!$F:$F,欧文総説その他集計2!$A23)</f>
        <v>0</v>
      </c>
      <c r="C23" s="29">
        <f t="shared" si="25"/>
        <v>0</v>
      </c>
      <c r="D23" s="29">
        <f>COUNTIFS(欧文総説その他!$F:$F,欧文総説その他集計2!$A23,欧文総説その他!$H:$H,"1st")</f>
        <v>0</v>
      </c>
      <c r="E23" s="29">
        <f t="shared" si="25"/>
        <v>0</v>
      </c>
      <c r="F23" s="29">
        <f>COUNTIFS(欧文総説その他!$F:$F,欧文総説その他集計2!$A23,欧文総説その他!$H:$H,"ECA")</f>
        <v>0</v>
      </c>
      <c r="G23" s="29">
        <f t="shared" si="25"/>
        <v>0</v>
      </c>
      <c r="H23" s="29">
        <f>COUNTIFS(欧文総説その他!$F:$F,欧文総説その他集計2!$A23,欧文総説その他!$I:$I,1)</f>
        <v>0</v>
      </c>
      <c r="I23" s="29">
        <f t="shared" si="25"/>
        <v>0</v>
      </c>
      <c r="J23" s="30">
        <f>SUMIFS(欧文総説その他!$K:$K,欧文総説その他!$F:$F,欧文総説その他集計2!$A23)</f>
        <v>0</v>
      </c>
      <c r="K23" s="29">
        <f t="shared" si="9"/>
        <v>0</v>
      </c>
      <c r="L23" s="30">
        <f t="shared" si="0"/>
        <v>0</v>
      </c>
      <c r="M23" s="30">
        <f t="shared" si="24"/>
        <v>0</v>
      </c>
      <c r="N23" s="30">
        <f>SUMIFS(欧文総説その他!$K:$K,欧文総説その他!$F:$F,欧文総説その他集計2!$A23,欧文総説その他!$H:$H,"1st")</f>
        <v>0</v>
      </c>
      <c r="O23" s="29">
        <f t="shared" si="10"/>
        <v>0</v>
      </c>
      <c r="P23" s="30">
        <f t="shared" si="3"/>
        <v>0</v>
      </c>
      <c r="Q23" s="30">
        <f t="shared" si="17"/>
        <v>0</v>
      </c>
      <c r="R23" s="30">
        <f>SUMIFS(欧文総説その他!$K:$K,欧文総説その他!$F:$F,欧文総説その他集計2!$A23,欧文総説その他!$H:$H,"ECA")</f>
        <v>0</v>
      </c>
      <c r="S23" s="30">
        <f t="shared" si="11"/>
        <v>0</v>
      </c>
      <c r="T23" s="30">
        <f t="shared" si="1"/>
        <v>0</v>
      </c>
      <c r="U23" s="30">
        <f t="shared" si="18"/>
        <v>0</v>
      </c>
      <c r="V23" s="30">
        <f>SUMIFS(欧文総説その他!$K:$K,欧文総説その他!$F:$F,欧文総説その他集計2!$A23,欧文総説その他!$I:$I,1)</f>
        <v>0</v>
      </c>
      <c r="W23" s="30">
        <f t="shared" si="12"/>
        <v>0</v>
      </c>
      <c r="X23" s="30">
        <f t="shared" si="2"/>
        <v>0</v>
      </c>
      <c r="Y23" s="30">
        <f t="shared" si="19"/>
        <v>0</v>
      </c>
      <c r="Z23" s="30">
        <f>SUMIFS(欧文総説その他!$L:$L,欧文総説その他!$F:$F,欧文総説その他集計2!$A23)</f>
        <v>0</v>
      </c>
      <c r="AA23" s="30">
        <f t="shared" si="13"/>
        <v>0</v>
      </c>
      <c r="AB23" s="30">
        <f t="shared" si="4"/>
        <v>0</v>
      </c>
      <c r="AC23" s="30">
        <f t="shared" si="20"/>
        <v>0</v>
      </c>
      <c r="AD23" s="30">
        <f>SUMIFS(欧文総説その他!$L:$L,欧文総説その他!$F:$F,欧文総説その他集計2!$A23,欧文総説その他!$H:$H,"1st")</f>
        <v>0</v>
      </c>
      <c r="AE23" s="30">
        <f t="shared" si="14"/>
        <v>0</v>
      </c>
      <c r="AF23" s="30">
        <f t="shared" si="5"/>
        <v>0</v>
      </c>
      <c r="AG23" s="30">
        <f t="shared" si="21"/>
        <v>0</v>
      </c>
      <c r="AH23" s="30">
        <f>SUMIFS(欧文総説その他!$L:$L,欧文総説その他!$F:$F,欧文総説その他集計2!$A23,欧文総説その他!$H:$H,"ECA")</f>
        <v>0</v>
      </c>
      <c r="AI23" s="30">
        <f t="shared" si="15"/>
        <v>0</v>
      </c>
      <c r="AJ23" s="30">
        <f t="shared" si="6"/>
        <v>0</v>
      </c>
      <c r="AK23" s="30">
        <f t="shared" si="22"/>
        <v>0</v>
      </c>
      <c r="AL23" s="30">
        <f>SUMIFS(欧文総説その他!$L:$L,欧文総説その他!$F:$F,欧文総説その他集計2!$A23,欧文総説その他!$I:$I,1)</f>
        <v>0</v>
      </c>
      <c r="AM23" s="30">
        <f t="shared" si="16"/>
        <v>0</v>
      </c>
      <c r="AN23" s="30">
        <f t="shared" si="7"/>
        <v>0</v>
      </c>
      <c r="AO23" s="30">
        <f t="shared" si="23"/>
        <v>0</v>
      </c>
    </row>
    <row r="24" spans="1:41">
      <c r="A24" s="29">
        <v>2001</v>
      </c>
      <c r="B24" s="29">
        <f>COUNTIFS(欧文総説その他!$F:$F,欧文総説その他集計2!$A24)</f>
        <v>0</v>
      </c>
      <c r="C24" s="29">
        <f t="shared" si="25"/>
        <v>0</v>
      </c>
      <c r="D24" s="29">
        <f>COUNTIFS(欧文総説その他!$F:$F,欧文総説その他集計2!$A24,欧文総説その他!$H:$H,"1st")</f>
        <v>0</v>
      </c>
      <c r="E24" s="29">
        <f t="shared" si="25"/>
        <v>0</v>
      </c>
      <c r="F24" s="29">
        <f>COUNTIFS(欧文総説その他!$F:$F,欧文総説その他集計2!$A24,欧文総説その他!$H:$H,"ECA")</f>
        <v>0</v>
      </c>
      <c r="G24" s="29">
        <f t="shared" si="25"/>
        <v>0</v>
      </c>
      <c r="H24" s="29">
        <f>COUNTIFS(欧文総説その他!$F:$F,欧文総説その他集計2!$A24,欧文総説その他!$I:$I,1)</f>
        <v>0</v>
      </c>
      <c r="I24" s="29">
        <f t="shared" si="25"/>
        <v>0</v>
      </c>
      <c r="J24" s="30">
        <f>SUMIFS(欧文総説その他!$K:$K,欧文総説その他!$F:$F,欧文総説その他集計2!$A24)</f>
        <v>0</v>
      </c>
      <c r="K24" s="29">
        <f t="shared" si="9"/>
        <v>0</v>
      </c>
      <c r="L24" s="30">
        <f t="shared" si="0"/>
        <v>0</v>
      </c>
      <c r="M24" s="30">
        <f t="shared" si="24"/>
        <v>0</v>
      </c>
      <c r="N24" s="30">
        <f>SUMIFS(欧文総説その他!$K:$K,欧文総説その他!$F:$F,欧文総説その他集計2!$A24,欧文総説その他!$H:$H,"1st")</f>
        <v>0</v>
      </c>
      <c r="O24" s="29">
        <f t="shared" si="10"/>
        <v>0</v>
      </c>
      <c r="P24" s="30">
        <f t="shared" si="3"/>
        <v>0</v>
      </c>
      <c r="Q24" s="30">
        <f t="shared" si="17"/>
        <v>0</v>
      </c>
      <c r="R24" s="30">
        <f>SUMIFS(欧文総説その他!$K:$K,欧文総説その他!$F:$F,欧文総説その他集計2!$A24,欧文総説その他!$H:$H,"ECA")</f>
        <v>0</v>
      </c>
      <c r="S24" s="30">
        <f t="shared" si="11"/>
        <v>0</v>
      </c>
      <c r="T24" s="30">
        <f t="shared" si="1"/>
        <v>0</v>
      </c>
      <c r="U24" s="30">
        <f t="shared" si="18"/>
        <v>0</v>
      </c>
      <c r="V24" s="30">
        <f>SUMIFS(欧文総説その他!$K:$K,欧文総説その他!$F:$F,欧文総説その他集計2!$A24,欧文総説その他!$I:$I,1)</f>
        <v>0</v>
      </c>
      <c r="W24" s="30">
        <f t="shared" si="12"/>
        <v>0</v>
      </c>
      <c r="X24" s="30">
        <f t="shared" si="2"/>
        <v>0</v>
      </c>
      <c r="Y24" s="30">
        <f t="shared" si="19"/>
        <v>0</v>
      </c>
      <c r="Z24" s="30">
        <f>SUMIFS(欧文総説その他!$L:$L,欧文総説その他!$F:$F,欧文総説その他集計2!$A24)</f>
        <v>0</v>
      </c>
      <c r="AA24" s="30">
        <f t="shared" si="13"/>
        <v>0</v>
      </c>
      <c r="AB24" s="30">
        <f t="shared" si="4"/>
        <v>0</v>
      </c>
      <c r="AC24" s="30">
        <f t="shared" si="20"/>
        <v>0</v>
      </c>
      <c r="AD24" s="30">
        <f>SUMIFS(欧文総説その他!$L:$L,欧文総説その他!$F:$F,欧文総説その他集計2!$A24,欧文総説その他!$H:$H,"1st")</f>
        <v>0</v>
      </c>
      <c r="AE24" s="30">
        <f t="shared" si="14"/>
        <v>0</v>
      </c>
      <c r="AF24" s="30">
        <f t="shared" si="5"/>
        <v>0</v>
      </c>
      <c r="AG24" s="30">
        <f t="shared" si="21"/>
        <v>0</v>
      </c>
      <c r="AH24" s="30">
        <f>SUMIFS(欧文総説その他!$L:$L,欧文総説その他!$F:$F,欧文総説その他集計2!$A24,欧文総説その他!$H:$H,"ECA")</f>
        <v>0</v>
      </c>
      <c r="AI24" s="30">
        <f t="shared" si="15"/>
        <v>0</v>
      </c>
      <c r="AJ24" s="30">
        <f t="shared" si="6"/>
        <v>0</v>
      </c>
      <c r="AK24" s="30">
        <f t="shared" si="22"/>
        <v>0</v>
      </c>
      <c r="AL24" s="30">
        <f>SUMIFS(欧文総説その他!$L:$L,欧文総説その他!$F:$F,欧文総説その他集計2!$A24,欧文総説その他!$I:$I,1)</f>
        <v>0</v>
      </c>
      <c r="AM24" s="30">
        <f t="shared" si="16"/>
        <v>0</v>
      </c>
      <c r="AN24" s="30">
        <f t="shared" si="7"/>
        <v>0</v>
      </c>
      <c r="AO24" s="30">
        <f t="shared" si="23"/>
        <v>0</v>
      </c>
    </row>
    <row r="25" spans="1:41">
      <c r="A25" s="29">
        <v>2002</v>
      </c>
      <c r="B25" s="29">
        <f>COUNTIFS(欧文総説その他!$F:$F,欧文総説その他集計2!$A25)</f>
        <v>0</v>
      </c>
      <c r="C25" s="29">
        <f t="shared" si="25"/>
        <v>0</v>
      </c>
      <c r="D25" s="29">
        <f>COUNTIFS(欧文総説その他!$F:$F,欧文総説その他集計2!$A25,欧文総説その他!$H:$H,"1st")</f>
        <v>0</v>
      </c>
      <c r="E25" s="29">
        <f t="shared" si="25"/>
        <v>0</v>
      </c>
      <c r="F25" s="29">
        <f>COUNTIFS(欧文総説その他!$F:$F,欧文総説その他集計2!$A25,欧文総説その他!$H:$H,"ECA")</f>
        <v>0</v>
      </c>
      <c r="G25" s="29">
        <f t="shared" si="25"/>
        <v>0</v>
      </c>
      <c r="H25" s="29">
        <f>COUNTIFS(欧文総説その他!$F:$F,欧文総説その他集計2!$A25,欧文総説その他!$I:$I,1)</f>
        <v>0</v>
      </c>
      <c r="I25" s="29">
        <f t="shared" si="25"/>
        <v>0</v>
      </c>
      <c r="J25" s="30">
        <f>SUMIFS(欧文総説その他!$K:$K,欧文総説その他!$F:$F,欧文総説その他集計2!$A25)</f>
        <v>0</v>
      </c>
      <c r="K25" s="29">
        <f t="shared" si="9"/>
        <v>0</v>
      </c>
      <c r="L25" s="30">
        <f t="shared" si="0"/>
        <v>0</v>
      </c>
      <c r="M25" s="30">
        <f>(J21+J22+J23+J24+J25)/5</f>
        <v>0</v>
      </c>
      <c r="N25" s="30">
        <f>SUMIFS(欧文総説その他!$K:$K,欧文総説その他!$F:$F,欧文総説その他集計2!$A25,欧文総説その他!$H:$H,"1st")</f>
        <v>0</v>
      </c>
      <c r="O25" s="29">
        <f t="shared" si="10"/>
        <v>0</v>
      </c>
      <c r="P25" s="30">
        <f t="shared" si="3"/>
        <v>0</v>
      </c>
      <c r="Q25" s="30">
        <f t="shared" si="17"/>
        <v>0</v>
      </c>
      <c r="R25" s="30">
        <f>SUMIFS(欧文総説その他!$K:$K,欧文総説その他!$F:$F,欧文総説その他集計2!$A25,欧文総説その他!$H:$H,"ECA")</f>
        <v>0</v>
      </c>
      <c r="S25" s="30">
        <f t="shared" si="11"/>
        <v>0</v>
      </c>
      <c r="T25" s="30">
        <f t="shared" si="1"/>
        <v>0</v>
      </c>
      <c r="U25" s="30">
        <f t="shared" si="18"/>
        <v>0</v>
      </c>
      <c r="V25" s="30">
        <f>SUMIFS(欧文総説その他!$K:$K,欧文総説その他!$F:$F,欧文総説その他集計2!$A25,欧文総説その他!$I:$I,1)</f>
        <v>0</v>
      </c>
      <c r="W25" s="30">
        <f t="shared" si="12"/>
        <v>0</v>
      </c>
      <c r="X25" s="30">
        <f t="shared" si="2"/>
        <v>0</v>
      </c>
      <c r="Y25" s="30">
        <f t="shared" si="19"/>
        <v>0</v>
      </c>
      <c r="Z25" s="30">
        <f>SUMIFS(欧文総説その他!$L:$L,欧文総説その他!$F:$F,欧文総説その他集計2!$A25)</f>
        <v>0</v>
      </c>
      <c r="AA25" s="30">
        <f t="shared" si="13"/>
        <v>0</v>
      </c>
      <c r="AB25" s="30">
        <f t="shared" si="4"/>
        <v>0</v>
      </c>
      <c r="AC25" s="30">
        <f t="shared" si="20"/>
        <v>0</v>
      </c>
      <c r="AD25" s="30">
        <f>SUMIFS(欧文総説その他!$L:$L,欧文総説その他!$F:$F,欧文総説その他集計2!$A25,欧文総説その他!$H:$H,"1st")</f>
        <v>0</v>
      </c>
      <c r="AE25" s="30">
        <f t="shared" si="14"/>
        <v>0</v>
      </c>
      <c r="AF25" s="30">
        <f t="shared" si="5"/>
        <v>0</v>
      </c>
      <c r="AG25" s="30">
        <f t="shared" si="21"/>
        <v>0</v>
      </c>
      <c r="AH25" s="30">
        <f>SUMIFS(欧文総説その他!$L:$L,欧文総説その他!$F:$F,欧文総説その他集計2!$A25,欧文総説その他!$H:$H,"ECA")</f>
        <v>0</v>
      </c>
      <c r="AI25" s="30">
        <f t="shared" si="15"/>
        <v>0</v>
      </c>
      <c r="AJ25" s="30">
        <f t="shared" si="6"/>
        <v>0</v>
      </c>
      <c r="AK25" s="30">
        <f t="shared" si="22"/>
        <v>0</v>
      </c>
      <c r="AL25" s="30">
        <f>SUMIFS(欧文総説その他!$L:$L,欧文総説その他!$F:$F,欧文総説その他集計2!$A25,欧文総説その他!$I:$I,1)</f>
        <v>0</v>
      </c>
      <c r="AM25" s="30">
        <f t="shared" si="16"/>
        <v>0</v>
      </c>
      <c r="AN25" s="30">
        <f t="shared" si="7"/>
        <v>0</v>
      </c>
      <c r="AO25" s="30">
        <f t="shared" si="23"/>
        <v>0</v>
      </c>
    </row>
    <row r="26" spans="1:41">
      <c r="A26" s="29">
        <v>2003</v>
      </c>
      <c r="B26" s="29">
        <f>COUNTIFS(欧文総説その他!$F:$F,欧文総説その他集計2!$A26)</f>
        <v>0</v>
      </c>
      <c r="C26" s="29">
        <f t="shared" si="25"/>
        <v>0</v>
      </c>
      <c r="D26" s="29">
        <f>COUNTIFS(欧文総説その他!$F:$F,欧文総説その他集計2!$A26,欧文総説その他!$H:$H,"1st")</f>
        <v>0</v>
      </c>
      <c r="E26" s="29">
        <f t="shared" si="25"/>
        <v>0</v>
      </c>
      <c r="F26" s="29">
        <f>COUNTIFS(欧文総説その他!$F:$F,欧文総説その他集計2!$A26,欧文総説その他!$H:$H,"ECA")</f>
        <v>0</v>
      </c>
      <c r="G26" s="29">
        <f t="shared" si="25"/>
        <v>0</v>
      </c>
      <c r="H26" s="29">
        <f>COUNTIFS(欧文総説その他!$F:$F,欧文総説その他集計2!$A26,欧文総説その他!$I:$I,1)</f>
        <v>0</v>
      </c>
      <c r="I26" s="29">
        <f t="shared" si="25"/>
        <v>0</v>
      </c>
      <c r="J26" s="30">
        <f>SUMIFS(欧文総説その他!$K:$K,欧文総説その他!$F:$F,欧文総説その他集計2!$A26)</f>
        <v>0</v>
      </c>
      <c r="K26" s="29">
        <f t="shared" si="9"/>
        <v>0</v>
      </c>
      <c r="L26" s="30">
        <f t="shared" si="0"/>
        <v>0</v>
      </c>
      <c r="M26" s="30">
        <f t="shared" si="24"/>
        <v>0</v>
      </c>
      <c r="N26" s="30">
        <f>SUMIFS(欧文総説その他!$K:$K,欧文総説その他!$F:$F,欧文総説その他集計2!$A26,欧文総説その他!$H:$H,"1st")</f>
        <v>0</v>
      </c>
      <c r="O26" s="29">
        <f t="shared" si="10"/>
        <v>0</v>
      </c>
      <c r="P26" s="30">
        <f t="shared" si="3"/>
        <v>0</v>
      </c>
      <c r="Q26" s="30">
        <f t="shared" si="17"/>
        <v>0</v>
      </c>
      <c r="R26" s="30">
        <f>SUMIFS(欧文総説その他!$K:$K,欧文総説その他!$F:$F,欧文総説その他集計2!$A26,欧文総説その他!$H:$H,"ECA")</f>
        <v>0</v>
      </c>
      <c r="S26" s="30">
        <f t="shared" si="11"/>
        <v>0</v>
      </c>
      <c r="T26" s="30">
        <f t="shared" si="1"/>
        <v>0</v>
      </c>
      <c r="U26" s="30">
        <f t="shared" si="18"/>
        <v>0</v>
      </c>
      <c r="V26" s="30">
        <f>SUMIFS(欧文総説その他!$K:$K,欧文総説その他!$F:$F,欧文総説その他集計2!$A26,欧文総説その他!$I:$I,1)</f>
        <v>0</v>
      </c>
      <c r="W26" s="30">
        <f t="shared" si="12"/>
        <v>0</v>
      </c>
      <c r="X26" s="30">
        <f t="shared" si="2"/>
        <v>0</v>
      </c>
      <c r="Y26" s="30">
        <f t="shared" si="19"/>
        <v>0</v>
      </c>
      <c r="Z26" s="30">
        <f>SUMIFS(欧文総説その他!$L:$L,欧文総説その他!$F:$F,欧文総説その他集計2!$A26)</f>
        <v>0</v>
      </c>
      <c r="AA26" s="30">
        <f t="shared" si="13"/>
        <v>0</v>
      </c>
      <c r="AB26" s="30">
        <f t="shared" si="4"/>
        <v>0</v>
      </c>
      <c r="AC26" s="30">
        <f t="shared" si="20"/>
        <v>0</v>
      </c>
      <c r="AD26" s="30">
        <f>SUMIFS(欧文総説その他!$L:$L,欧文総説その他!$F:$F,欧文総説その他集計2!$A26,欧文総説その他!$H:$H,"1st")</f>
        <v>0</v>
      </c>
      <c r="AE26" s="30">
        <f t="shared" si="14"/>
        <v>0</v>
      </c>
      <c r="AF26" s="30">
        <f t="shared" si="5"/>
        <v>0</v>
      </c>
      <c r="AG26" s="30">
        <f t="shared" si="21"/>
        <v>0</v>
      </c>
      <c r="AH26" s="30">
        <f>SUMIFS(欧文総説その他!$L:$L,欧文総説その他!$F:$F,欧文総説その他集計2!$A26,欧文総説その他!$H:$H,"ECA")</f>
        <v>0</v>
      </c>
      <c r="AI26" s="30">
        <f t="shared" si="15"/>
        <v>0</v>
      </c>
      <c r="AJ26" s="30">
        <f t="shared" si="6"/>
        <v>0</v>
      </c>
      <c r="AK26" s="30">
        <f t="shared" si="22"/>
        <v>0</v>
      </c>
      <c r="AL26" s="30">
        <f>SUMIFS(欧文総説その他!$L:$L,欧文総説その他!$F:$F,欧文総説その他集計2!$A26,欧文総説その他!$I:$I,1)</f>
        <v>0</v>
      </c>
      <c r="AM26" s="30">
        <f t="shared" si="16"/>
        <v>0</v>
      </c>
      <c r="AN26" s="30">
        <f t="shared" si="7"/>
        <v>0</v>
      </c>
      <c r="AO26" s="30">
        <f t="shared" si="23"/>
        <v>0</v>
      </c>
    </row>
    <row r="27" spans="1:41">
      <c r="A27" s="29">
        <v>2004</v>
      </c>
      <c r="B27" s="29">
        <f>COUNTIFS(欧文総説その他!$F:$F,欧文総説その他集計2!$A27)</f>
        <v>0</v>
      </c>
      <c r="C27" s="29">
        <f t="shared" si="25"/>
        <v>0</v>
      </c>
      <c r="D27" s="29">
        <f>COUNTIFS(欧文総説その他!$F:$F,欧文総説その他集計2!$A27,欧文総説その他!$H:$H,"1st")</f>
        <v>0</v>
      </c>
      <c r="E27" s="29">
        <f t="shared" si="25"/>
        <v>0</v>
      </c>
      <c r="F27" s="29">
        <f>COUNTIFS(欧文総説その他!$F:$F,欧文総説その他集計2!$A27,欧文総説その他!$H:$H,"ECA")</f>
        <v>0</v>
      </c>
      <c r="G27" s="29">
        <f t="shared" si="25"/>
        <v>0</v>
      </c>
      <c r="H27" s="29">
        <f>COUNTIFS(欧文総説その他!$F:$F,欧文総説その他集計2!$A27,欧文総説その他!$I:$I,1)</f>
        <v>0</v>
      </c>
      <c r="I27" s="29">
        <f t="shared" si="25"/>
        <v>0</v>
      </c>
      <c r="J27" s="30">
        <f>SUMIFS(欧文総説その他!$K:$K,欧文総説その他!$F:$F,欧文総説その他集計2!$A27)</f>
        <v>0</v>
      </c>
      <c r="K27" s="29">
        <f t="shared" si="9"/>
        <v>0</v>
      </c>
      <c r="L27" s="30">
        <f t="shared" si="0"/>
        <v>0</v>
      </c>
      <c r="M27" s="30">
        <f t="shared" si="24"/>
        <v>0</v>
      </c>
      <c r="N27" s="30">
        <f>SUMIFS(欧文総説その他!$K:$K,欧文総説その他!$F:$F,欧文総説その他集計2!$A27,欧文総説その他!$H:$H,"1st")</f>
        <v>0</v>
      </c>
      <c r="O27" s="29">
        <f t="shared" si="10"/>
        <v>0</v>
      </c>
      <c r="P27" s="30">
        <f t="shared" si="3"/>
        <v>0</v>
      </c>
      <c r="Q27" s="30">
        <f t="shared" si="17"/>
        <v>0</v>
      </c>
      <c r="R27" s="30">
        <f>SUMIFS(欧文総説その他!$K:$K,欧文総説その他!$F:$F,欧文総説その他集計2!$A27,欧文総説その他!$H:$H,"ECA")</f>
        <v>0</v>
      </c>
      <c r="S27" s="30">
        <f t="shared" si="11"/>
        <v>0</v>
      </c>
      <c r="T27" s="30">
        <f t="shared" si="1"/>
        <v>0</v>
      </c>
      <c r="U27" s="30">
        <f t="shared" si="18"/>
        <v>0</v>
      </c>
      <c r="V27" s="30">
        <f>SUMIFS(欧文総説その他!$K:$K,欧文総説その他!$F:$F,欧文総説その他集計2!$A27,欧文総説その他!$I:$I,1)</f>
        <v>0</v>
      </c>
      <c r="W27" s="30">
        <f t="shared" si="12"/>
        <v>0</v>
      </c>
      <c r="X27" s="30">
        <f t="shared" si="2"/>
        <v>0</v>
      </c>
      <c r="Y27" s="30">
        <f t="shared" si="19"/>
        <v>0</v>
      </c>
      <c r="Z27" s="30">
        <f>SUMIFS(欧文総説その他!$L:$L,欧文総説その他!$F:$F,欧文総説その他集計2!$A27)</f>
        <v>0</v>
      </c>
      <c r="AA27" s="30">
        <f t="shared" si="13"/>
        <v>0</v>
      </c>
      <c r="AB27" s="30">
        <f t="shared" si="4"/>
        <v>0</v>
      </c>
      <c r="AC27" s="30">
        <f t="shared" si="20"/>
        <v>0</v>
      </c>
      <c r="AD27" s="30">
        <f>SUMIFS(欧文総説その他!$L:$L,欧文総説その他!$F:$F,欧文総説その他集計2!$A27,欧文総説その他!$H:$H,"1st")</f>
        <v>0</v>
      </c>
      <c r="AE27" s="30">
        <f t="shared" si="14"/>
        <v>0</v>
      </c>
      <c r="AF27" s="30">
        <f t="shared" si="5"/>
        <v>0</v>
      </c>
      <c r="AG27" s="30">
        <f t="shared" si="21"/>
        <v>0</v>
      </c>
      <c r="AH27" s="30">
        <f>SUMIFS(欧文総説その他!$L:$L,欧文総説その他!$F:$F,欧文総説その他集計2!$A27,欧文総説その他!$H:$H,"ECA")</f>
        <v>0</v>
      </c>
      <c r="AI27" s="30">
        <f t="shared" si="15"/>
        <v>0</v>
      </c>
      <c r="AJ27" s="30">
        <f t="shared" si="6"/>
        <v>0</v>
      </c>
      <c r="AK27" s="30">
        <f t="shared" si="22"/>
        <v>0</v>
      </c>
      <c r="AL27" s="30">
        <f>SUMIFS(欧文総説その他!$L:$L,欧文総説その他!$F:$F,欧文総説その他集計2!$A27,欧文総説その他!$I:$I,1)</f>
        <v>0</v>
      </c>
      <c r="AM27" s="30">
        <f t="shared" si="16"/>
        <v>0</v>
      </c>
      <c r="AN27" s="30">
        <f t="shared" si="7"/>
        <v>0</v>
      </c>
      <c r="AO27" s="30">
        <f t="shared" si="23"/>
        <v>0</v>
      </c>
    </row>
    <row r="28" spans="1:41">
      <c r="A28" s="29">
        <v>2005</v>
      </c>
      <c r="B28" s="29">
        <f>COUNTIFS(欧文総説その他!$F:$F,欧文総説その他集計2!$A28)</f>
        <v>0</v>
      </c>
      <c r="C28" s="29">
        <f t="shared" si="25"/>
        <v>0</v>
      </c>
      <c r="D28" s="29">
        <f>COUNTIFS(欧文総説その他!$F:$F,欧文総説その他集計2!$A28,欧文総説その他!$H:$H,"1st")</f>
        <v>0</v>
      </c>
      <c r="E28" s="29">
        <f t="shared" si="25"/>
        <v>0</v>
      </c>
      <c r="F28" s="29">
        <f>COUNTIFS(欧文総説その他!$F:$F,欧文総説その他集計2!$A28,欧文総説その他!$H:$H,"ECA")</f>
        <v>0</v>
      </c>
      <c r="G28" s="29">
        <f t="shared" si="25"/>
        <v>0</v>
      </c>
      <c r="H28" s="29">
        <f>COUNTIFS(欧文総説その他!$F:$F,欧文総説その他集計2!$A28,欧文総説その他!$I:$I,1)</f>
        <v>0</v>
      </c>
      <c r="I28" s="29">
        <f t="shared" si="25"/>
        <v>0</v>
      </c>
      <c r="J28" s="30">
        <f>SUMIFS(欧文総説その他!$K:$K,欧文総説その他!$F:$F,欧文総説その他集計2!$A28)</f>
        <v>0</v>
      </c>
      <c r="K28" s="29">
        <f t="shared" si="9"/>
        <v>0</v>
      </c>
      <c r="L28" s="30">
        <f t="shared" si="0"/>
        <v>0</v>
      </c>
      <c r="M28" s="30">
        <f t="shared" si="24"/>
        <v>0</v>
      </c>
      <c r="N28" s="30">
        <f>SUMIFS(欧文総説その他!$K:$K,欧文総説その他!$F:$F,欧文総説その他集計2!$A28,欧文総説その他!$H:$H,"1st")</f>
        <v>0</v>
      </c>
      <c r="O28" s="29">
        <f t="shared" si="10"/>
        <v>0</v>
      </c>
      <c r="P28" s="30">
        <f t="shared" si="3"/>
        <v>0</v>
      </c>
      <c r="Q28" s="30">
        <f t="shared" si="17"/>
        <v>0</v>
      </c>
      <c r="R28" s="30">
        <f>SUMIFS(欧文総説その他!$K:$K,欧文総説その他!$F:$F,欧文総説その他集計2!$A28,欧文総説その他!$H:$H,"ECA")</f>
        <v>0</v>
      </c>
      <c r="S28" s="30">
        <f t="shared" si="11"/>
        <v>0</v>
      </c>
      <c r="T28" s="30">
        <f t="shared" si="1"/>
        <v>0</v>
      </c>
      <c r="U28" s="30">
        <f t="shared" si="18"/>
        <v>0</v>
      </c>
      <c r="V28" s="30">
        <f>SUMIFS(欧文総説その他!$K:$K,欧文総説その他!$F:$F,欧文総説その他集計2!$A28,欧文総説その他!$I:$I,1)</f>
        <v>0</v>
      </c>
      <c r="W28" s="30">
        <f t="shared" si="12"/>
        <v>0</v>
      </c>
      <c r="X28" s="30">
        <f t="shared" si="2"/>
        <v>0</v>
      </c>
      <c r="Y28" s="30">
        <f t="shared" si="19"/>
        <v>0</v>
      </c>
      <c r="Z28" s="30">
        <f>SUMIFS(欧文総説その他!$L:$L,欧文総説その他!$F:$F,欧文総説その他集計2!$A28)</f>
        <v>0</v>
      </c>
      <c r="AA28" s="30">
        <f t="shared" si="13"/>
        <v>0</v>
      </c>
      <c r="AB28" s="30">
        <f t="shared" si="4"/>
        <v>0</v>
      </c>
      <c r="AC28" s="30">
        <f t="shared" si="20"/>
        <v>0</v>
      </c>
      <c r="AD28" s="30">
        <f>SUMIFS(欧文総説その他!$L:$L,欧文総説その他!$F:$F,欧文総説その他集計2!$A28,欧文総説その他!$H:$H,"1st")</f>
        <v>0</v>
      </c>
      <c r="AE28" s="30">
        <f t="shared" si="14"/>
        <v>0</v>
      </c>
      <c r="AF28" s="30">
        <f t="shared" si="5"/>
        <v>0</v>
      </c>
      <c r="AG28" s="30">
        <f t="shared" si="21"/>
        <v>0</v>
      </c>
      <c r="AH28" s="30">
        <f>SUMIFS(欧文総説その他!$L:$L,欧文総説その他!$F:$F,欧文総説その他集計2!$A28,欧文総説その他!$H:$H,"ECA")</f>
        <v>0</v>
      </c>
      <c r="AI28" s="30">
        <f t="shared" si="15"/>
        <v>0</v>
      </c>
      <c r="AJ28" s="30">
        <f t="shared" si="6"/>
        <v>0</v>
      </c>
      <c r="AK28" s="30">
        <f t="shared" si="22"/>
        <v>0</v>
      </c>
      <c r="AL28" s="30">
        <f>SUMIFS(欧文総説その他!$L:$L,欧文総説その他!$F:$F,欧文総説その他集計2!$A28,欧文総説その他!$I:$I,1)</f>
        <v>0</v>
      </c>
      <c r="AM28" s="30">
        <f t="shared" si="16"/>
        <v>0</v>
      </c>
      <c r="AN28" s="30">
        <f t="shared" si="7"/>
        <v>0</v>
      </c>
      <c r="AO28" s="30">
        <f t="shared" si="23"/>
        <v>0</v>
      </c>
    </row>
    <row r="29" spans="1:41">
      <c r="A29" s="29">
        <v>2006</v>
      </c>
      <c r="B29" s="29">
        <f>COUNTIFS(欧文総説その他!$F:$F,欧文総説その他集計2!$A29)</f>
        <v>0</v>
      </c>
      <c r="C29" s="29">
        <f t="shared" si="25"/>
        <v>0</v>
      </c>
      <c r="D29" s="29">
        <f>COUNTIFS(欧文総説その他!$F:$F,欧文総説その他集計2!$A29,欧文総説その他!$H:$H,"1st")</f>
        <v>0</v>
      </c>
      <c r="E29" s="29">
        <f t="shared" si="25"/>
        <v>0</v>
      </c>
      <c r="F29" s="29">
        <f>COUNTIFS(欧文総説その他!$F:$F,欧文総説その他集計2!$A29,欧文総説その他!$H:$H,"ECA")</f>
        <v>0</v>
      </c>
      <c r="G29" s="29">
        <f t="shared" si="25"/>
        <v>0</v>
      </c>
      <c r="H29" s="29">
        <f>COUNTIFS(欧文総説その他!$F:$F,欧文総説その他集計2!$A29,欧文総説その他!$I:$I,1)</f>
        <v>0</v>
      </c>
      <c r="I29" s="29">
        <f t="shared" si="25"/>
        <v>0</v>
      </c>
      <c r="J29" s="30">
        <f>SUMIFS(欧文総説その他!$K:$K,欧文総説その他!$F:$F,欧文総説その他集計2!$A29)</f>
        <v>0</v>
      </c>
      <c r="K29" s="29">
        <f t="shared" si="9"/>
        <v>0</v>
      </c>
      <c r="L29" s="30">
        <f t="shared" si="0"/>
        <v>0</v>
      </c>
      <c r="M29" s="30">
        <f t="shared" si="24"/>
        <v>0</v>
      </c>
      <c r="N29" s="30">
        <f>SUMIFS(欧文総説その他!$K:$K,欧文総説その他!$F:$F,欧文総説その他集計2!$A29,欧文総説その他!$H:$H,"1st")</f>
        <v>0</v>
      </c>
      <c r="O29" s="29">
        <f t="shared" si="10"/>
        <v>0</v>
      </c>
      <c r="P29" s="30">
        <f t="shared" si="3"/>
        <v>0</v>
      </c>
      <c r="Q29" s="30">
        <f t="shared" si="17"/>
        <v>0</v>
      </c>
      <c r="R29" s="30">
        <f>SUMIFS(欧文総説その他!$K:$K,欧文総説その他!$F:$F,欧文総説その他集計2!$A29,欧文総説その他!$H:$H,"ECA")</f>
        <v>0</v>
      </c>
      <c r="S29" s="30">
        <f t="shared" si="11"/>
        <v>0</v>
      </c>
      <c r="T29" s="30">
        <f t="shared" si="1"/>
        <v>0</v>
      </c>
      <c r="U29" s="30">
        <f t="shared" si="18"/>
        <v>0</v>
      </c>
      <c r="V29" s="30">
        <f>SUMIFS(欧文総説その他!$K:$K,欧文総説その他!$F:$F,欧文総説その他集計2!$A29,欧文総説その他!$I:$I,1)</f>
        <v>0</v>
      </c>
      <c r="W29" s="30">
        <f t="shared" si="12"/>
        <v>0</v>
      </c>
      <c r="X29" s="30">
        <f t="shared" si="2"/>
        <v>0</v>
      </c>
      <c r="Y29" s="30">
        <f t="shared" si="19"/>
        <v>0</v>
      </c>
      <c r="Z29" s="30">
        <f>SUMIFS(欧文総説その他!$L:$L,欧文総説その他!$F:$F,欧文総説その他集計2!$A29)</f>
        <v>0</v>
      </c>
      <c r="AA29" s="30">
        <f t="shared" si="13"/>
        <v>0</v>
      </c>
      <c r="AB29" s="30">
        <f t="shared" si="4"/>
        <v>0</v>
      </c>
      <c r="AC29" s="30">
        <f t="shared" si="20"/>
        <v>0</v>
      </c>
      <c r="AD29" s="30">
        <f>SUMIFS(欧文総説その他!$L:$L,欧文総説その他!$F:$F,欧文総説その他集計2!$A29,欧文総説その他!$H:$H,"1st")</f>
        <v>0</v>
      </c>
      <c r="AE29" s="30">
        <f t="shared" si="14"/>
        <v>0</v>
      </c>
      <c r="AF29" s="30">
        <f t="shared" si="5"/>
        <v>0</v>
      </c>
      <c r="AG29" s="30">
        <f t="shared" si="21"/>
        <v>0</v>
      </c>
      <c r="AH29" s="30">
        <f>SUMIFS(欧文総説その他!$L:$L,欧文総説その他!$F:$F,欧文総説その他集計2!$A29,欧文総説その他!$H:$H,"ECA")</f>
        <v>0</v>
      </c>
      <c r="AI29" s="30">
        <f t="shared" si="15"/>
        <v>0</v>
      </c>
      <c r="AJ29" s="30">
        <f t="shared" si="6"/>
        <v>0</v>
      </c>
      <c r="AK29" s="30">
        <f t="shared" si="22"/>
        <v>0</v>
      </c>
      <c r="AL29" s="30">
        <f>SUMIFS(欧文総説その他!$L:$L,欧文総説その他!$F:$F,欧文総説その他集計2!$A29,欧文総説その他!$I:$I,1)</f>
        <v>0</v>
      </c>
      <c r="AM29" s="30">
        <f t="shared" si="16"/>
        <v>0</v>
      </c>
      <c r="AN29" s="30">
        <f t="shared" si="7"/>
        <v>0</v>
      </c>
      <c r="AO29" s="30">
        <f t="shared" si="23"/>
        <v>0</v>
      </c>
    </row>
    <row r="30" spans="1:41">
      <c r="A30" s="29">
        <v>2007</v>
      </c>
      <c r="B30" s="29">
        <f>COUNTIFS(欧文総説その他!$F:$F,欧文総説その他集計2!$A30)</f>
        <v>0</v>
      </c>
      <c r="C30" s="29">
        <f t="shared" si="25"/>
        <v>0</v>
      </c>
      <c r="D30" s="29">
        <f>COUNTIFS(欧文総説その他!$F:$F,欧文総説その他集計2!$A30,欧文総説その他!$H:$H,"1st")</f>
        <v>0</v>
      </c>
      <c r="E30" s="29">
        <f t="shared" si="25"/>
        <v>0</v>
      </c>
      <c r="F30" s="29">
        <f>COUNTIFS(欧文総説その他!$F:$F,欧文総説その他集計2!$A30,欧文総説その他!$H:$H,"ECA")</f>
        <v>0</v>
      </c>
      <c r="G30" s="29">
        <f t="shared" si="25"/>
        <v>0</v>
      </c>
      <c r="H30" s="29">
        <f>COUNTIFS(欧文総説その他!$F:$F,欧文総説その他集計2!$A30,欧文総説その他!$I:$I,1)</f>
        <v>0</v>
      </c>
      <c r="I30" s="29">
        <f t="shared" si="25"/>
        <v>0</v>
      </c>
      <c r="J30" s="30">
        <f>SUMIFS(欧文総説その他!$K:$K,欧文総説その他!$F:$F,欧文総説その他集計2!$A30)</f>
        <v>0</v>
      </c>
      <c r="K30" s="29">
        <f t="shared" si="9"/>
        <v>0</v>
      </c>
      <c r="L30" s="30">
        <f t="shared" si="0"/>
        <v>0</v>
      </c>
      <c r="M30" s="30">
        <f t="shared" si="24"/>
        <v>0</v>
      </c>
      <c r="N30" s="30">
        <f>SUMIFS(欧文総説その他!$K:$K,欧文総説その他!$F:$F,欧文総説その他集計2!$A30,欧文総説その他!$H:$H,"1st")</f>
        <v>0</v>
      </c>
      <c r="O30" s="29">
        <f t="shared" si="10"/>
        <v>0</v>
      </c>
      <c r="P30" s="30">
        <f t="shared" si="3"/>
        <v>0</v>
      </c>
      <c r="Q30" s="30">
        <f t="shared" si="17"/>
        <v>0</v>
      </c>
      <c r="R30" s="30">
        <f>SUMIFS(欧文総説その他!$K:$K,欧文総説その他!$F:$F,欧文総説その他集計2!$A30,欧文総説その他!$H:$H,"ECA")</f>
        <v>0</v>
      </c>
      <c r="S30" s="30">
        <f t="shared" si="11"/>
        <v>0</v>
      </c>
      <c r="T30" s="30">
        <f t="shared" si="1"/>
        <v>0</v>
      </c>
      <c r="U30" s="30">
        <f t="shared" si="18"/>
        <v>0</v>
      </c>
      <c r="V30" s="30">
        <f>SUMIFS(欧文総説その他!$K:$K,欧文総説その他!$F:$F,欧文総説その他集計2!$A30,欧文総説その他!$I:$I,1)</f>
        <v>0</v>
      </c>
      <c r="W30" s="30">
        <f t="shared" si="12"/>
        <v>0</v>
      </c>
      <c r="X30" s="30">
        <f t="shared" si="2"/>
        <v>0</v>
      </c>
      <c r="Y30" s="30">
        <f t="shared" si="19"/>
        <v>0</v>
      </c>
      <c r="Z30" s="30">
        <f>SUMIFS(欧文総説その他!$L:$L,欧文総説その他!$F:$F,欧文総説その他集計2!$A30)</f>
        <v>0</v>
      </c>
      <c r="AA30" s="30">
        <f t="shared" si="13"/>
        <v>0</v>
      </c>
      <c r="AB30" s="30">
        <f t="shared" si="4"/>
        <v>0</v>
      </c>
      <c r="AC30" s="30">
        <f t="shared" si="20"/>
        <v>0</v>
      </c>
      <c r="AD30" s="30">
        <f>SUMIFS(欧文総説その他!$L:$L,欧文総説その他!$F:$F,欧文総説その他集計2!$A30,欧文総説その他!$H:$H,"1st")</f>
        <v>0</v>
      </c>
      <c r="AE30" s="30">
        <f t="shared" si="14"/>
        <v>0</v>
      </c>
      <c r="AF30" s="30">
        <f t="shared" si="5"/>
        <v>0</v>
      </c>
      <c r="AG30" s="30">
        <f t="shared" si="21"/>
        <v>0</v>
      </c>
      <c r="AH30" s="30">
        <f>SUMIFS(欧文総説その他!$L:$L,欧文総説その他!$F:$F,欧文総説その他集計2!$A30,欧文総説その他!$H:$H,"ECA")</f>
        <v>0</v>
      </c>
      <c r="AI30" s="30">
        <f t="shared" si="15"/>
        <v>0</v>
      </c>
      <c r="AJ30" s="30">
        <f t="shared" si="6"/>
        <v>0</v>
      </c>
      <c r="AK30" s="30">
        <f t="shared" si="22"/>
        <v>0</v>
      </c>
      <c r="AL30" s="30">
        <f>SUMIFS(欧文総説その他!$L:$L,欧文総説その他!$F:$F,欧文総説その他集計2!$A30,欧文総説その他!$I:$I,1)</f>
        <v>0</v>
      </c>
      <c r="AM30" s="30">
        <f t="shared" si="16"/>
        <v>0</v>
      </c>
      <c r="AN30" s="30">
        <f t="shared" si="7"/>
        <v>0</v>
      </c>
      <c r="AO30" s="30">
        <f t="shared" si="23"/>
        <v>0</v>
      </c>
    </row>
    <row r="31" spans="1:41">
      <c r="A31" s="29">
        <v>2008</v>
      </c>
      <c r="B31" s="29">
        <f>COUNTIFS(欧文総説その他!$F:$F,欧文総説その他集計2!$A31)</f>
        <v>0</v>
      </c>
      <c r="C31" s="29">
        <f t="shared" si="25"/>
        <v>0</v>
      </c>
      <c r="D31" s="29">
        <f>COUNTIFS(欧文総説その他!$F:$F,欧文総説その他集計2!$A31,欧文総説その他!$H:$H,"1st")</f>
        <v>0</v>
      </c>
      <c r="E31" s="29">
        <f t="shared" si="25"/>
        <v>0</v>
      </c>
      <c r="F31" s="29">
        <f>COUNTIFS(欧文総説その他!$F:$F,欧文総説その他集計2!$A31,欧文総説その他!$H:$H,"ECA")</f>
        <v>0</v>
      </c>
      <c r="G31" s="29">
        <f t="shared" si="25"/>
        <v>0</v>
      </c>
      <c r="H31" s="29">
        <f>COUNTIFS(欧文総説その他!$F:$F,欧文総説その他集計2!$A31,欧文総説その他!$I:$I,1)</f>
        <v>0</v>
      </c>
      <c r="I31" s="29">
        <f t="shared" si="25"/>
        <v>0</v>
      </c>
      <c r="J31" s="30">
        <f>SUMIFS(欧文総説その他!$K:$K,欧文総説その他!$F:$F,欧文総説その他集計2!$A31)</f>
        <v>0</v>
      </c>
      <c r="K31" s="29">
        <f t="shared" si="9"/>
        <v>0</v>
      </c>
      <c r="L31" s="30">
        <f t="shared" si="0"/>
        <v>0</v>
      </c>
      <c r="M31" s="30">
        <f t="shared" si="24"/>
        <v>0</v>
      </c>
      <c r="N31" s="30">
        <f>SUMIFS(欧文総説その他!$K:$K,欧文総説その他!$F:$F,欧文総説その他集計2!$A31,欧文総説その他!$H:$H,"1st")</f>
        <v>0</v>
      </c>
      <c r="O31" s="29">
        <f t="shared" si="10"/>
        <v>0</v>
      </c>
      <c r="P31" s="30">
        <f t="shared" si="3"/>
        <v>0</v>
      </c>
      <c r="Q31" s="30">
        <f t="shared" si="17"/>
        <v>0</v>
      </c>
      <c r="R31" s="30">
        <f>SUMIFS(欧文総説その他!$K:$K,欧文総説その他!$F:$F,欧文総説その他集計2!$A31,欧文総説その他!$H:$H,"ECA")</f>
        <v>0</v>
      </c>
      <c r="S31" s="30">
        <f t="shared" si="11"/>
        <v>0</v>
      </c>
      <c r="T31" s="30">
        <f t="shared" si="1"/>
        <v>0</v>
      </c>
      <c r="U31" s="30">
        <f t="shared" si="18"/>
        <v>0</v>
      </c>
      <c r="V31" s="30">
        <f>SUMIFS(欧文総説その他!$K:$K,欧文総説その他!$F:$F,欧文総説その他集計2!$A31,欧文総説その他!$I:$I,1)</f>
        <v>0</v>
      </c>
      <c r="W31" s="30">
        <f t="shared" si="12"/>
        <v>0</v>
      </c>
      <c r="X31" s="30">
        <f t="shared" si="2"/>
        <v>0</v>
      </c>
      <c r="Y31" s="30">
        <f t="shared" si="19"/>
        <v>0</v>
      </c>
      <c r="Z31" s="30">
        <f>SUMIFS(欧文総説その他!$L:$L,欧文総説その他!$F:$F,欧文総説その他集計2!$A31)</f>
        <v>0</v>
      </c>
      <c r="AA31" s="30">
        <f t="shared" si="13"/>
        <v>0</v>
      </c>
      <c r="AB31" s="30">
        <f t="shared" si="4"/>
        <v>0</v>
      </c>
      <c r="AC31" s="30">
        <f t="shared" si="20"/>
        <v>0</v>
      </c>
      <c r="AD31" s="30">
        <f>SUMIFS(欧文総説その他!$L:$L,欧文総説その他!$F:$F,欧文総説その他集計2!$A31,欧文総説その他!$H:$H,"1st")</f>
        <v>0</v>
      </c>
      <c r="AE31" s="30">
        <f t="shared" si="14"/>
        <v>0</v>
      </c>
      <c r="AF31" s="30">
        <f t="shared" si="5"/>
        <v>0</v>
      </c>
      <c r="AG31" s="30">
        <f t="shared" si="21"/>
        <v>0</v>
      </c>
      <c r="AH31" s="30">
        <f>SUMIFS(欧文総説その他!$L:$L,欧文総説その他!$F:$F,欧文総説その他集計2!$A31,欧文総説その他!$H:$H,"ECA")</f>
        <v>0</v>
      </c>
      <c r="AI31" s="30">
        <f t="shared" si="15"/>
        <v>0</v>
      </c>
      <c r="AJ31" s="30">
        <f t="shared" si="6"/>
        <v>0</v>
      </c>
      <c r="AK31" s="30">
        <f t="shared" si="22"/>
        <v>0</v>
      </c>
      <c r="AL31" s="30">
        <f>SUMIFS(欧文総説その他!$L:$L,欧文総説その他!$F:$F,欧文総説その他集計2!$A31,欧文総説その他!$I:$I,1)</f>
        <v>0</v>
      </c>
      <c r="AM31" s="30">
        <f t="shared" si="16"/>
        <v>0</v>
      </c>
      <c r="AN31" s="30">
        <f t="shared" si="7"/>
        <v>0</v>
      </c>
      <c r="AO31" s="30">
        <f t="shared" si="23"/>
        <v>0</v>
      </c>
    </row>
    <row r="32" spans="1:41">
      <c r="A32" s="29">
        <v>2009</v>
      </c>
      <c r="B32" s="29">
        <f>COUNTIFS(欧文総説その他!$F:$F,欧文総説その他集計2!$A32)</f>
        <v>0</v>
      </c>
      <c r="C32" s="29">
        <f t="shared" si="25"/>
        <v>0</v>
      </c>
      <c r="D32" s="29">
        <f>COUNTIFS(欧文総説その他!$F:$F,欧文総説その他集計2!$A32,欧文総説その他!$H:$H,"1st")</f>
        <v>0</v>
      </c>
      <c r="E32" s="29">
        <f t="shared" si="25"/>
        <v>0</v>
      </c>
      <c r="F32" s="29">
        <f>COUNTIFS(欧文総説その他!$F:$F,欧文総説その他集計2!$A32,欧文総説その他!$H:$H,"ECA")</f>
        <v>0</v>
      </c>
      <c r="G32" s="29">
        <f t="shared" si="25"/>
        <v>0</v>
      </c>
      <c r="H32" s="29">
        <f>COUNTIFS(欧文総説その他!$F:$F,欧文総説その他集計2!$A32,欧文総説その他!$I:$I,1)</f>
        <v>0</v>
      </c>
      <c r="I32" s="29">
        <f t="shared" si="25"/>
        <v>0</v>
      </c>
      <c r="J32" s="30">
        <f>SUMIFS(欧文総説その他!$K:$K,欧文総説その他!$F:$F,欧文総説その他集計2!$A32)</f>
        <v>0</v>
      </c>
      <c r="K32" s="29">
        <f t="shared" si="9"/>
        <v>0</v>
      </c>
      <c r="L32" s="30">
        <f t="shared" si="0"/>
        <v>0</v>
      </c>
      <c r="M32" s="30">
        <f t="shared" si="24"/>
        <v>0</v>
      </c>
      <c r="N32" s="30">
        <f>SUMIFS(欧文総説その他!$K:$K,欧文総説その他!$F:$F,欧文総説その他集計2!$A32,欧文総説その他!$H:$H,"1st")</f>
        <v>0</v>
      </c>
      <c r="O32" s="29">
        <f t="shared" si="10"/>
        <v>0</v>
      </c>
      <c r="P32" s="30">
        <f t="shared" si="3"/>
        <v>0</v>
      </c>
      <c r="Q32" s="30">
        <f t="shared" si="17"/>
        <v>0</v>
      </c>
      <c r="R32" s="30">
        <f>SUMIFS(欧文総説その他!$K:$K,欧文総説その他!$F:$F,欧文総説その他集計2!$A32,欧文総説その他!$H:$H,"ECA")</f>
        <v>0</v>
      </c>
      <c r="S32" s="30">
        <f t="shared" si="11"/>
        <v>0</v>
      </c>
      <c r="T32" s="30">
        <f t="shared" si="1"/>
        <v>0</v>
      </c>
      <c r="U32" s="30">
        <f t="shared" si="18"/>
        <v>0</v>
      </c>
      <c r="V32" s="30">
        <f>SUMIFS(欧文総説その他!$K:$K,欧文総説その他!$F:$F,欧文総説その他集計2!$A32,欧文総説その他!$I:$I,1)</f>
        <v>0</v>
      </c>
      <c r="W32" s="30">
        <f t="shared" si="12"/>
        <v>0</v>
      </c>
      <c r="X32" s="30">
        <f t="shared" si="2"/>
        <v>0</v>
      </c>
      <c r="Y32" s="30">
        <f t="shared" si="19"/>
        <v>0</v>
      </c>
      <c r="Z32" s="30">
        <f>SUMIFS(欧文総説その他!$L:$L,欧文総説その他!$F:$F,欧文総説その他集計2!$A32)</f>
        <v>0</v>
      </c>
      <c r="AA32" s="30">
        <f t="shared" si="13"/>
        <v>0</v>
      </c>
      <c r="AB32" s="30">
        <f t="shared" si="4"/>
        <v>0</v>
      </c>
      <c r="AC32" s="30">
        <f t="shared" si="20"/>
        <v>0</v>
      </c>
      <c r="AD32" s="30">
        <f>SUMIFS(欧文総説その他!$L:$L,欧文総説その他!$F:$F,欧文総説その他集計2!$A32,欧文総説その他!$H:$H,"1st")</f>
        <v>0</v>
      </c>
      <c r="AE32" s="30">
        <f t="shared" si="14"/>
        <v>0</v>
      </c>
      <c r="AF32" s="30">
        <f t="shared" si="5"/>
        <v>0</v>
      </c>
      <c r="AG32" s="30">
        <f t="shared" si="21"/>
        <v>0</v>
      </c>
      <c r="AH32" s="30">
        <f>SUMIFS(欧文総説その他!$L:$L,欧文総説その他!$F:$F,欧文総説その他集計2!$A32,欧文総説その他!$H:$H,"ECA")</f>
        <v>0</v>
      </c>
      <c r="AI32" s="30">
        <f t="shared" si="15"/>
        <v>0</v>
      </c>
      <c r="AJ32" s="30">
        <f t="shared" si="6"/>
        <v>0</v>
      </c>
      <c r="AK32" s="30">
        <f t="shared" si="22"/>
        <v>0</v>
      </c>
      <c r="AL32" s="30">
        <f>SUMIFS(欧文総説その他!$L:$L,欧文総説その他!$F:$F,欧文総説その他集計2!$A32,欧文総説その他!$I:$I,1)</f>
        <v>0</v>
      </c>
      <c r="AM32" s="30">
        <f t="shared" si="16"/>
        <v>0</v>
      </c>
      <c r="AN32" s="30">
        <f t="shared" si="7"/>
        <v>0</v>
      </c>
      <c r="AO32" s="30">
        <f t="shared" si="23"/>
        <v>0</v>
      </c>
    </row>
    <row r="33" spans="1:41">
      <c r="A33" s="29">
        <v>2010</v>
      </c>
      <c r="B33" s="29">
        <f>COUNTIFS(欧文総説その他!$F:$F,欧文総説その他集計2!$A33)</f>
        <v>0</v>
      </c>
      <c r="C33" s="29">
        <f t="shared" si="25"/>
        <v>0</v>
      </c>
      <c r="D33" s="29">
        <f>COUNTIFS(欧文総説その他!$F:$F,欧文総説その他集計2!$A33,欧文総説その他!$H:$H,"1st")</f>
        <v>0</v>
      </c>
      <c r="E33" s="29">
        <f t="shared" si="25"/>
        <v>0</v>
      </c>
      <c r="F33" s="29">
        <f>COUNTIFS(欧文総説その他!$F:$F,欧文総説その他集計2!$A33,欧文総説その他!$H:$H,"ECA")</f>
        <v>0</v>
      </c>
      <c r="G33" s="29">
        <f t="shared" si="25"/>
        <v>0</v>
      </c>
      <c r="H33" s="29">
        <f>COUNTIFS(欧文総説その他!$F:$F,欧文総説その他集計2!$A33,欧文総説その他!$I:$I,1)</f>
        <v>0</v>
      </c>
      <c r="I33" s="29">
        <f t="shared" si="25"/>
        <v>0</v>
      </c>
      <c r="J33" s="30">
        <f>SUMIFS(欧文総説その他!$K:$K,欧文総説その他!$F:$F,欧文総説その他集計2!$A33)</f>
        <v>0</v>
      </c>
      <c r="K33" s="29">
        <f t="shared" si="9"/>
        <v>0</v>
      </c>
      <c r="L33" s="30">
        <f t="shared" si="0"/>
        <v>0</v>
      </c>
      <c r="M33" s="30">
        <f t="shared" si="24"/>
        <v>0</v>
      </c>
      <c r="N33" s="30">
        <f>SUMIFS(欧文総説その他!$K:$K,欧文総説その他!$F:$F,欧文総説その他集計2!$A33,欧文総説その他!$H:$H,"1st")</f>
        <v>0</v>
      </c>
      <c r="O33" s="29">
        <f t="shared" si="10"/>
        <v>0</v>
      </c>
      <c r="P33" s="30">
        <f t="shared" si="3"/>
        <v>0</v>
      </c>
      <c r="Q33" s="30">
        <f t="shared" si="17"/>
        <v>0</v>
      </c>
      <c r="R33" s="30">
        <f>SUMIFS(欧文総説その他!$K:$K,欧文総説その他!$F:$F,欧文総説その他集計2!$A33,欧文総説その他!$H:$H,"ECA")</f>
        <v>0</v>
      </c>
      <c r="S33" s="30">
        <f t="shared" si="11"/>
        <v>0</v>
      </c>
      <c r="T33" s="30">
        <f t="shared" si="1"/>
        <v>0</v>
      </c>
      <c r="U33" s="30">
        <f t="shared" si="18"/>
        <v>0</v>
      </c>
      <c r="V33" s="30">
        <f>SUMIFS(欧文総説その他!$K:$K,欧文総説その他!$F:$F,欧文総説その他集計2!$A33,欧文総説その他!$I:$I,1)</f>
        <v>0</v>
      </c>
      <c r="W33" s="30">
        <f t="shared" si="12"/>
        <v>0</v>
      </c>
      <c r="X33" s="30">
        <f t="shared" si="2"/>
        <v>0</v>
      </c>
      <c r="Y33" s="30">
        <f t="shared" si="19"/>
        <v>0</v>
      </c>
      <c r="Z33" s="30">
        <f>SUMIFS(欧文総説その他!$L:$L,欧文総説その他!$F:$F,欧文総説その他集計2!$A33)</f>
        <v>0</v>
      </c>
      <c r="AA33" s="30">
        <f t="shared" si="13"/>
        <v>0</v>
      </c>
      <c r="AB33" s="30">
        <f t="shared" si="4"/>
        <v>0</v>
      </c>
      <c r="AC33" s="30">
        <f t="shared" si="20"/>
        <v>0</v>
      </c>
      <c r="AD33" s="30">
        <f>SUMIFS(欧文総説その他!$L:$L,欧文総説その他!$F:$F,欧文総説その他集計2!$A33,欧文総説その他!$H:$H,"1st")</f>
        <v>0</v>
      </c>
      <c r="AE33" s="30">
        <f t="shared" si="14"/>
        <v>0</v>
      </c>
      <c r="AF33" s="30">
        <f t="shared" si="5"/>
        <v>0</v>
      </c>
      <c r="AG33" s="30">
        <f t="shared" si="21"/>
        <v>0</v>
      </c>
      <c r="AH33" s="30">
        <f>SUMIFS(欧文総説その他!$L:$L,欧文総説その他!$F:$F,欧文総説その他集計2!$A33,欧文総説その他!$H:$H,"ECA")</f>
        <v>0</v>
      </c>
      <c r="AI33" s="30">
        <f t="shared" si="15"/>
        <v>0</v>
      </c>
      <c r="AJ33" s="30">
        <f t="shared" si="6"/>
        <v>0</v>
      </c>
      <c r="AK33" s="30">
        <f t="shared" si="22"/>
        <v>0</v>
      </c>
      <c r="AL33" s="30">
        <f>SUMIFS(欧文総説その他!$L:$L,欧文総説その他!$F:$F,欧文総説その他集計2!$A33,欧文総説その他!$I:$I,1)</f>
        <v>0</v>
      </c>
      <c r="AM33" s="30">
        <f t="shared" si="16"/>
        <v>0</v>
      </c>
      <c r="AN33" s="30">
        <f t="shared" si="7"/>
        <v>0</v>
      </c>
      <c r="AO33" s="30">
        <f t="shared" si="23"/>
        <v>0</v>
      </c>
    </row>
    <row r="34" spans="1:41">
      <c r="A34" s="29">
        <v>2011</v>
      </c>
      <c r="B34" s="29">
        <f>COUNTIFS(欧文総説その他!$F:$F,欧文総説その他集計2!$A34)</f>
        <v>0</v>
      </c>
      <c r="C34" s="29">
        <f t="shared" si="25"/>
        <v>0</v>
      </c>
      <c r="D34" s="29">
        <f>COUNTIFS(欧文総説その他!$F:$F,欧文総説その他集計2!$A34,欧文総説その他!$H:$H,"1st")</f>
        <v>0</v>
      </c>
      <c r="E34" s="29">
        <f t="shared" si="25"/>
        <v>0</v>
      </c>
      <c r="F34" s="29">
        <f>COUNTIFS(欧文総説その他!$F:$F,欧文総説その他集計2!$A34,欧文総説その他!$H:$H,"ECA")</f>
        <v>0</v>
      </c>
      <c r="G34" s="29">
        <f t="shared" si="25"/>
        <v>0</v>
      </c>
      <c r="H34" s="29">
        <f>COUNTIFS(欧文総説その他!$F:$F,欧文総説その他集計2!$A34,欧文総説その他!$I:$I,1)</f>
        <v>0</v>
      </c>
      <c r="I34" s="29">
        <f t="shared" si="25"/>
        <v>0</v>
      </c>
      <c r="J34" s="30">
        <f>SUMIFS(欧文総説その他!$K:$K,欧文総説その他!$F:$F,欧文総説その他集計2!$A34)</f>
        <v>0</v>
      </c>
      <c r="K34" s="29">
        <f t="shared" si="9"/>
        <v>0</v>
      </c>
      <c r="L34" s="30">
        <f t="shared" si="0"/>
        <v>0</v>
      </c>
      <c r="M34" s="30">
        <f t="shared" si="24"/>
        <v>0</v>
      </c>
      <c r="N34" s="30">
        <f>SUMIFS(欧文総説その他!$K:$K,欧文総説その他!$F:$F,欧文総説その他集計2!$A34,欧文総説その他!$H:$H,"1st")</f>
        <v>0</v>
      </c>
      <c r="O34" s="29">
        <f t="shared" si="10"/>
        <v>0</v>
      </c>
      <c r="P34" s="30">
        <f t="shared" si="3"/>
        <v>0</v>
      </c>
      <c r="Q34" s="30">
        <f t="shared" si="17"/>
        <v>0</v>
      </c>
      <c r="R34" s="30">
        <f>SUMIFS(欧文総説その他!$K:$K,欧文総説その他!$F:$F,欧文総説その他集計2!$A34,欧文総説その他!$H:$H,"ECA")</f>
        <v>0</v>
      </c>
      <c r="S34" s="30">
        <f t="shared" si="11"/>
        <v>0</v>
      </c>
      <c r="T34" s="30">
        <f t="shared" si="1"/>
        <v>0</v>
      </c>
      <c r="U34" s="30">
        <f t="shared" si="18"/>
        <v>0</v>
      </c>
      <c r="V34" s="30">
        <f>SUMIFS(欧文総説その他!$K:$K,欧文総説その他!$F:$F,欧文総説その他集計2!$A34,欧文総説その他!$I:$I,1)</f>
        <v>0</v>
      </c>
      <c r="W34" s="30">
        <f t="shared" si="12"/>
        <v>0</v>
      </c>
      <c r="X34" s="30">
        <f t="shared" si="2"/>
        <v>0</v>
      </c>
      <c r="Y34" s="30">
        <f t="shared" si="19"/>
        <v>0</v>
      </c>
      <c r="Z34" s="30">
        <f>SUMIFS(欧文総説その他!$L:$L,欧文総説その他!$F:$F,欧文総説その他集計2!$A34)</f>
        <v>0</v>
      </c>
      <c r="AA34" s="30">
        <f t="shared" si="13"/>
        <v>0</v>
      </c>
      <c r="AB34" s="30">
        <f t="shared" si="4"/>
        <v>0</v>
      </c>
      <c r="AC34" s="30">
        <f t="shared" si="20"/>
        <v>0</v>
      </c>
      <c r="AD34" s="30">
        <f>SUMIFS(欧文総説その他!$L:$L,欧文総説その他!$F:$F,欧文総説その他集計2!$A34,欧文総説その他!$H:$H,"1st")</f>
        <v>0</v>
      </c>
      <c r="AE34" s="30">
        <f t="shared" si="14"/>
        <v>0</v>
      </c>
      <c r="AF34" s="30">
        <f t="shared" si="5"/>
        <v>0</v>
      </c>
      <c r="AG34" s="30">
        <f t="shared" si="21"/>
        <v>0</v>
      </c>
      <c r="AH34" s="30">
        <f>SUMIFS(欧文総説その他!$L:$L,欧文総説その他!$F:$F,欧文総説その他集計2!$A34,欧文総説その他!$H:$H,"ECA")</f>
        <v>0</v>
      </c>
      <c r="AI34" s="30">
        <f t="shared" si="15"/>
        <v>0</v>
      </c>
      <c r="AJ34" s="30">
        <f t="shared" si="6"/>
        <v>0</v>
      </c>
      <c r="AK34" s="30">
        <f t="shared" si="22"/>
        <v>0</v>
      </c>
      <c r="AL34" s="30">
        <f>SUMIFS(欧文総説その他!$L:$L,欧文総説その他!$F:$F,欧文総説その他集計2!$A34,欧文総説その他!$I:$I,1)</f>
        <v>0</v>
      </c>
      <c r="AM34" s="30">
        <f t="shared" si="16"/>
        <v>0</v>
      </c>
      <c r="AN34" s="30">
        <f t="shared" si="7"/>
        <v>0</v>
      </c>
      <c r="AO34" s="30">
        <f t="shared" si="23"/>
        <v>0</v>
      </c>
    </row>
    <row r="35" spans="1:41">
      <c r="A35" s="29">
        <v>2012</v>
      </c>
      <c r="B35" s="29">
        <f>COUNTIFS(欧文総説その他!$F:$F,欧文総説その他集計2!$A35)</f>
        <v>0</v>
      </c>
      <c r="C35" s="29">
        <f t="shared" si="25"/>
        <v>0</v>
      </c>
      <c r="D35" s="29">
        <f>COUNTIFS(欧文総説その他!$F:$F,欧文総説その他集計2!$A35,欧文総説その他!$H:$H,"1st")</f>
        <v>0</v>
      </c>
      <c r="E35" s="29">
        <f t="shared" si="25"/>
        <v>0</v>
      </c>
      <c r="F35" s="29">
        <f>COUNTIFS(欧文総説その他!$F:$F,欧文総説その他集計2!$A35,欧文総説その他!$H:$H,"ECA")</f>
        <v>0</v>
      </c>
      <c r="G35" s="29">
        <f t="shared" si="25"/>
        <v>0</v>
      </c>
      <c r="H35" s="29">
        <f>COUNTIFS(欧文総説その他!$F:$F,欧文総説その他集計2!$A35,欧文総説その他!$I:$I,1)</f>
        <v>0</v>
      </c>
      <c r="I35" s="29">
        <f t="shared" si="25"/>
        <v>0</v>
      </c>
      <c r="J35" s="30">
        <f>SUMIFS(欧文総説その他!$K:$K,欧文総説その他!$F:$F,欧文総説その他集計2!$A35)</f>
        <v>0</v>
      </c>
      <c r="K35" s="29">
        <f t="shared" si="9"/>
        <v>0</v>
      </c>
      <c r="L35" s="30">
        <f t="shared" si="0"/>
        <v>0</v>
      </c>
      <c r="M35" s="30">
        <f>(J31+J32+J33+J34+J35)/5</f>
        <v>0</v>
      </c>
      <c r="N35" s="30">
        <f>SUMIFS(欧文総説その他!$K:$K,欧文総説その他!$F:$F,欧文総説その他集計2!$A35,欧文総説その他!$H:$H,"1st")</f>
        <v>0</v>
      </c>
      <c r="O35" s="29">
        <f t="shared" si="10"/>
        <v>0</v>
      </c>
      <c r="P35" s="30">
        <f t="shared" si="3"/>
        <v>0</v>
      </c>
      <c r="Q35" s="30">
        <f t="shared" si="17"/>
        <v>0</v>
      </c>
      <c r="R35" s="30">
        <f>SUMIFS(欧文総説その他!$K:$K,欧文総説その他!$F:$F,欧文総説その他集計2!$A35,欧文総説その他!$H:$H,"ECA")</f>
        <v>0</v>
      </c>
      <c r="S35" s="30">
        <f t="shared" si="11"/>
        <v>0</v>
      </c>
      <c r="T35" s="30">
        <f t="shared" si="1"/>
        <v>0</v>
      </c>
      <c r="U35" s="30">
        <f t="shared" si="18"/>
        <v>0</v>
      </c>
      <c r="V35" s="30">
        <f>SUMIFS(欧文総説その他!$K:$K,欧文総説その他!$F:$F,欧文総説その他集計2!$A35,欧文総説その他!$I:$I,1)</f>
        <v>0</v>
      </c>
      <c r="W35" s="30">
        <f t="shared" si="12"/>
        <v>0</v>
      </c>
      <c r="X35" s="30">
        <f t="shared" si="2"/>
        <v>0</v>
      </c>
      <c r="Y35" s="30">
        <f t="shared" si="19"/>
        <v>0</v>
      </c>
      <c r="Z35" s="30">
        <f>SUMIFS(欧文総説その他!$L:$L,欧文総説その他!$F:$F,欧文総説その他集計2!$A35)</f>
        <v>0</v>
      </c>
      <c r="AA35" s="30">
        <f t="shared" si="13"/>
        <v>0</v>
      </c>
      <c r="AB35" s="30">
        <f t="shared" si="4"/>
        <v>0</v>
      </c>
      <c r="AC35" s="30">
        <f t="shared" si="20"/>
        <v>0</v>
      </c>
      <c r="AD35" s="30">
        <f>SUMIFS(欧文総説その他!$L:$L,欧文総説その他!$F:$F,欧文総説その他集計2!$A35,欧文総説その他!$H:$H,"1st")</f>
        <v>0</v>
      </c>
      <c r="AE35" s="30">
        <f t="shared" si="14"/>
        <v>0</v>
      </c>
      <c r="AF35" s="30">
        <f t="shared" si="5"/>
        <v>0</v>
      </c>
      <c r="AG35" s="30">
        <f t="shared" si="21"/>
        <v>0</v>
      </c>
      <c r="AH35" s="30">
        <f>SUMIFS(欧文総説その他!$L:$L,欧文総説その他!$F:$F,欧文総説その他集計2!$A35,欧文総説その他!$H:$H,"ECA")</f>
        <v>0</v>
      </c>
      <c r="AI35" s="30">
        <f t="shared" si="15"/>
        <v>0</v>
      </c>
      <c r="AJ35" s="30">
        <f t="shared" si="6"/>
        <v>0</v>
      </c>
      <c r="AK35" s="30">
        <f t="shared" si="22"/>
        <v>0</v>
      </c>
      <c r="AL35" s="30">
        <f>SUMIFS(欧文総説その他!$L:$L,欧文総説その他!$F:$F,欧文総説その他集計2!$A35,欧文総説その他!$I:$I,1)</f>
        <v>0</v>
      </c>
      <c r="AM35" s="30">
        <f t="shared" si="16"/>
        <v>0</v>
      </c>
      <c r="AN35" s="30">
        <f t="shared" si="7"/>
        <v>0</v>
      </c>
      <c r="AO35" s="30">
        <f t="shared" si="23"/>
        <v>0</v>
      </c>
    </row>
    <row r="36" spans="1:41">
      <c r="A36" s="29">
        <v>2013</v>
      </c>
      <c r="B36" s="29">
        <f>COUNTIFS(欧文総説その他!$F:$F,欧文総説その他集計2!$A36)</f>
        <v>0</v>
      </c>
      <c r="C36" s="29">
        <f t="shared" si="25"/>
        <v>0</v>
      </c>
      <c r="D36" s="29">
        <f>COUNTIFS(欧文総説その他!$F:$F,欧文総説その他集計2!$A36,欧文総説その他!$H:$H,"1st")</f>
        <v>0</v>
      </c>
      <c r="E36" s="29">
        <f t="shared" si="25"/>
        <v>0</v>
      </c>
      <c r="F36" s="29">
        <f>COUNTIFS(欧文総説その他!$F:$F,欧文総説その他集計2!$A36,欧文総説その他!$H:$H,"ECA")</f>
        <v>0</v>
      </c>
      <c r="G36" s="29">
        <f t="shared" si="25"/>
        <v>0</v>
      </c>
      <c r="H36" s="29">
        <f>COUNTIFS(欧文総説その他!$F:$F,欧文総説その他集計2!$A36,欧文総説その他!$I:$I,1)</f>
        <v>0</v>
      </c>
      <c r="I36" s="29">
        <f t="shared" si="25"/>
        <v>0</v>
      </c>
      <c r="J36" s="30">
        <f>SUMIFS(欧文総説その他!$K:$K,欧文総説その他!$F:$F,欧文総説その他集計2!$A36)</f>
        <v>0</v>
      </c>
      <c r="K36" s="29">
        <f t="shared" si="9"/>
        <v>0</v>
      </c>
      <c r="L36" s="30">
        <f t="shared" si="0"/>
        <v>0</v>
      </c>
      <c r="M36" s="30">
        <f t="shared" si="24"/>
        <v>0</v>
      </c>
      <c r="N36" s="30">
        <f>SUMIFS(欧文総説その他!$K:$K,欧文総説その他!$F:$F,欧文総説その他集計2!$A36,欧文総説その他!$H:$H,"1st")</f>
        <v>0</v>
      </c>
      <c r="O36" s="29">
        <f t="shared" si="10"/>
        <v>0</v>
      </c>
      <c r="P36" s="30">
        <f t="shared" si="3"/>
        <v>0</v>
      </c>
      <c r="Q36" s="30">
        <f t="shared" si="17"/>
        <v>0</v>
      </c>
      <c r="R36" s="30">
        <f>SUMIFS(欧文総説その他!$K:$K,欧文総説その他!$F:$F,欧文総説その他集計2!$A36,欧文総説その他!$H:$H,"ECA")</f>
        <v>0</v>
      </c>
      <c r="S36" s="30">
        <f t="shared" si="11"/>
        <v>0</v>
      </c>
      <c r="T36" s="30">
        <f t="shared" si="1"/>
        <v>0</v>
      </c>
      <c r="U36" s="30">
        <f t="shared" si="18"/>
        <v>0</v>
      </c>
      <c r="V36" s="30">
        <f>SUMIFS(欧文総説その他!$K:$K,欧文総説その他!$F:$F,欧文総説その他集計2!$A36,欧文総説その他!$I:$I,1)</f>
        <v>0</v>
      </c>
      <c r="W36" s="30">
        <f t="shared" si="12"/>
        <v>0</v>
      </c>
      <c r="X36" s="30">
        <f t="shared" si="2"/>
        <v>0</v>
      </c>
      <c r="Y36" s="30">
        <f t="shared" si="19"/>
        <v>0</v>
      </c>
      <c r="Z36" s="30">
        <f>SUMIFS(欧文総説その他!$L:$L,欧文総説その他!$F:$F,欧文総説その他集計2!$A36)</f>
        <v>0</v>
      </c>
      <c r="AA36" s="30">
        <f t="shared" si="13"/>
        <v>0</v>
      </c>
      <c r="AB36" s="30">
        <f t="shared" si="4"/>
        <v>0</v>
      </c>
      <c r="AC36" s="30">
        <f t="shared" si="20"/>
        <v>0</v>
      </c>
      <c r="AD36" s="30">
        <f>SUMIFS(欧文総説その他!$L:$L,欧文総説その他!$F:$F,欧文総説その他集計2!$A36,欧文総説その他!$H:$H,"1st")</f>
        <v>0</v>
      </c>
      <c r="AE36" s="30">
        <f t="shared" si="14"/>
        <v>0</v>
      </c>
      <c r="AF36" s="30">
        <f t="shared" si="5"/>
        <v>0</v>
      </c>
      <c r="AG36" s="30">
        <f t="shared" si="21"/>
        <v>0</v>
      </c>
      <c r="AH36" s="30">
        <f>SUMIFS(欧文総説その他!$L:$L,欧文総説その他!$F:$F,欧文総説その他集計2!$A36,欧文総説その他!$H:$H,"ECA")</f>
        <v>0</v>
      </c>
      <c r="AI36" s="30">
        <f t="shared" si="15"/>
        <v>0</v>
      </c>
      <c r="AJ36" s="30">
        <f t="shared" si="6"/>
        <v>0</v>
      </c>
      <c r="AK36" s="30">
        <f t="shared" si="22"/>
        <v>0</v>
      </c>
      <c r="AL36" s="30">
        <f>SUMIFS(欧文総説その他!$L:$L,欧文総説その他!$F:$F,欧文総説その他集計2!$A36,欧文総説その他!$I:$I,1)</f>
        <v>0</v>
      </c>
      <c r="AM36" s="30">
        <f t="shared" si="16"/>
        <v>0</v>
      </c>
      <c r="AN36" s="30">
        <f t="shared" si="7"/>
        <v>0</v>
      </c>
      <c r="AO36" s="30">
        <f t="shared" si="23"/>
        <v>0</v>
      </c>
    </row>
    <row r="37" spans="1:41">
      <c r="A37" s="29">
        <v>2014</v>
      </c>
      <c r="B37" s="29">
        <f>COUNTIFS(欧文総説その他!$F:$F,欧文総説その他集計2!$A37)</f>
        <v>0</v>
      </c>
      <c r="C37" s="29">
        <f t="shared" ref="C37:I48" si="26">B37+C36</f>
        <v>0</v>
      </c>
      <c r="D37" s="29">
        <f>COUNTIFS(欧文総説その他!$F:$F,欧文総説その他集計2!$A37,欧文総説その他!$H:$H,"1st")</f>
        <v>0</v>
      </c>
      <c r="E37" s="29">
        <f t="shared" si="26"/>
        <v>0</v>
      </c>
      <c r="F37" s="29">
        <f>COUNTIFS(欧文総説その他!$F:$F,欧文総説その他集計2!$A37,欧文総説その他!$H:$H,"ECA")</f>
        <v>0</v>
      </c>
      <c r="G37" s="29">
        <f t="shared" si="26"/>
        <v>0</v>
      </c>
      <c r="H37" s="29">
        <f>COUNTIFS(欧文総説その他!$F:$F,欧文総説その他集計2!$A37,欧文総説その他!$I:$I,1)</f>
        <v>0</v>
      </c>
      <c r="I37" s="29">
        <f t="shared" si="26"/>
        <v>0</v>
      </c>
      <c r="J37" s="30">
        <f>SUMIFS(欧文総説その他!$K:$K,欧文総説その他!$F:$F,欧文総説その他集計2!$A37)</f>
        <v>0</v>
      </c>
      <c r="K37" s="29">
        <f t="shared" si="9"/>
        <v>0</v>
      </c>
      <c r="L37" s="30">
        <f t="shared" si="0"/>
        <v>0</v>
      </c>
      <c r="M37" s="30">
        <f t="shared" si="24"/>
        <v>0</v>
      </c>
      <c r="N37" s="30">
        <f>SUMIFS(欧文総説その他!$K:$K,欧文総説その他!$F:$F,欧文総説その他集計2!$A37,欧文総説その他!$H:$H,"1st")</f>
        <v>0</v>
      </c>
      <c r="O37" s="29">
        <f t="shared" si="10"/>
        <v>0</v>
      </c>
      <c r="P37" s="30">
        <f t="shared" si="3"/>
        <v>0</v>
      </c>
      <c r="Q37" s="30">
        <f t="shared" si="17"/>
        <v>0</v>
      </c>
      <c r="R37" s="30">
        <f>SUMIFS(欧文総説その他!$K:$K,欧文総説その他!$F:$F,欧文総説その他集計2!$A37,欧文総説その他!$H:$H,"ECA")</f>
        <v>0</v>
      </c>
      <c r="S37" s="30">
        <f t="shared" si="11"/>
        <v>0</v>
      </c>
      <c r="T37" s="30">
        <f t="shared" si="1"/>
        <v>0</v>
      </c>
      <c r="U37" s="30">
        <f t="shared" si="18"/>
        <v>0</v>
      </c>
      <c r="V37" s="30">
        <f>SUMIFS(欧文総説その他!$K:$K,欧文総説その他!$F:$F,欧文総説その他集計2!$A37,欧文総説その他!$I:$I,1)</f>
        <v>0</v>
      </c>
      <c r="W37" s="30">
        <f t="shared" si="12"/>
        <v>0</v>
      </c>
      <c r="X37" s="30">
        <f t="shared" si="2"/>
        <v>0</v>
      </c>
      <c r="Y37" s="30">
        <f t="shared" si="19"/>
        <v>0</v>
      </c>
      <c r="Z37" s="30">
        <f>SUMIFS(欧文総説その他!$L:$L,欧文総説その他!$F:$F,欧文総説その他集計2!$A37)</f>
        <v>0</v>
      </c>
      <c r="AA37" s="30">
        <f t="shared" si="13"/>
        <v>0</v>
      </c>
      <c r="AB37" s="30">
        <f t="shared" si="4"/>
        <v>0</v>
      </c>
      <c r="AC37" s="30">
        <f t="shared" si="20"/>
        <v>0</v>
      </c>
      <c r="AD37" s="30">
        <f>SUMIFS(欧文総説その他!$L:$L,欧文総説その他!$F:$F,欧文総説その他集計2!$A37,欧文総説その他!$H:$H,"1st")</f>
        <v>0</v>
      </c>
      <c r="AE37" s="30">
        <f t="shared" si="14"/>
        <v>0</v>
      </c>
      <c r="AF37" s="30">
        <f t="shared" si="5"/>
        <v>0</v>
      </c>
      <c r="AG37" s="30">
        <f t="shared" si="21"/>
        <v>0</v>
      </c>
      <c r="AH37" s="30">
        <f>SUMIFS(欧文総説その他!$L:$L,欧文総説その他!$F:$F,欧文総説その他集計2!$A37,欧文総説その他!$H:$H,"ECA")</f>
        <v>0</v>
      </c>
      <c r="AI37" s="30">
        <f t="shared" si="15"/>
        <v>0</v>
      </c>
      <c r="AJ37" s="30">
        <f t="shared" si="6"/>
        <v>0</v>
      </c>
      <c r="AK37" s="30">
        <f t="shared" si="22"/>
        <v>0</v>
      </c>
      <c r="AL37" s="30">
        <f>SUMIFS(欧文総説その他!$L:$L,欧文総説その他!$F:$F,欧文総説その他集計2!$A37,欧文総説その他!$I:$I,1)</f>
        <v>0</v>
      </c>
      <c r="AM37" s="30">
        <f t="shared" si="16"/>
        <v>0</v>
      </c>
      <c r="AN37" s="30">
        <f t="shared" si="7"/>
        <v>0</v>
      </c>
      <c r="AO37" s="30">
        <f t="shared" si="23"/>
        <v>0</v>
      </c>
    </row>
    <row r="38" spans="1:41">
      <c r="A38" s="29">
        <v>2015</v>
      </c>
      <c r="B38" s="29">
        <f>COUNTIFS(欧文総説その他!$F:$F,欧文総説その他集計2!$A38)</f>
        <v>0</v>
      </c>
      <c r="C38" s="29">
        <f t="shared" si="26"/>
        <v>0</v>
      </c>
      <c r="D38" s="29">
        <f>COUNTIFS(欧文総説その他!$F:$F,欧文総説その他集計2!$A38,欧文総説その他!$H:$H,"1st")</f>
        <v>0</v>
      </c>
      <c r="E38" s="29">
        <f t="shared" si="26"/>
        <v>0</v>
      </c>
      <c r="F38" s="29">
        <f>COUNTIFS(欧文総説その他!$F:$F,欧文総説その他集計2!$A38,欧文総説その他!$H:$H,"ECA")</f>
        <v>0</v>
      </c>
      <c r="G38" s="29">
        <f t="shared" si="26"/>
        <v>0</v>
      </c>
      <c r="H38" s="29">
        <f>COUNTIFS(欧文総説その他!$F:$F,欧文総説その他集計2!$A38,欧文総説その他!$I:$I,1)</f>
        <v>0</v>
      </c>
      <c r="I38" s="29">
        <f t="shared" si="26"/>
        <v>0</v>
      </c>
      <c r="J38" s="30">
        <f>SUMIFS(欧文総説その他!$K:$K,欧文総説その他!$F:$F,欧文総説その他集計2!$A38)</f>
        <v>0</v>
      </c>
      <c r="K38" s="29">
        <f t="shared" si="9"/>
        <v>0</v>
      </c>
      <c r="L38" s="30">
        <f t="shared" si="0"/>
        <v>0</v>
      </c>
      <c r="M38" s="30">
        <f t="shared" si="24"/>
        <v>0</v>
      </c>
      <c r="N38" s="30">
        <f>SUMIFS(欧文総説その他!$K:$K,欧文総説その他!$F:$F,欧文総説その他集計2!$A38,欧文総説その他!$H:$H,"1st")</f>
        <v>0</v>
      </c>
      <c r="O38" s="29">
        <f t="shared" si="10"/>
        <v>0</v>
      </c>
      <c r="P38" s="30">
        <f t="shared" si="3"/>
        <v>0</v>
      </c>
      <c r="Q38" s="30">
        <f t="shared" si="17"/>
        <v>0</v>
      </c>
      <c r="R38" s="30">
        <f>SUMIFS(欧文総説その他!$K:$K,欧文総説その他!$F:$F,欧文総説その他集計2!$A38,欧文総説その他!$H:$H,"ECA")</f>
        <v>0</v>
      </c>
      <c r="S38" s="30">
        <f t="shared" si="11"/>
        <v>0</v>
      </c>
      <c r="T38" s="30">
        <f t="shared" si="1"/>
        <v>0</v>
      </c>
      <c r="U38" s="30">
        <f t="shared" si="18"/>
        <v>0</v>
      </c>
      <c r="V38" s="30">
        <f>SUMIFS(欧文総説その他!$K:$K,欧文総説その他!$F:$F,欧文総説その他集計2!$A38,欧文総説その他!$I:$I,1)</f>
        <v>0</v>
      </c>
      <c r="W38" s="30">
        <f t="shared" si="12"/>
        <v>0</v>
      </c>
      <c r="X38" s="30">
        <f t="shared" si="2"/>
        <v>0</v>
      </c>
      <c r="Y38" s="30">
        <f t="shared" si="19"/>
        <v>0</v>
      </c>
      <c r="Z38" s="30">
        <f>SUMIFS(欧文総説その他!$L:$L,欧文総説その他!$F:$F,欧文総説その他集計2!$A38)</f>
        <v>0</v>
      </c>
      <c r="AA38" s="30">
        <f t="shared" si="13"/>
        <v>0</v>
      </c>
      <c r="AB38" s="30">
        <f t="shared" si="4"/>
        <v>0</v>
      </c>
      <c r="AC38" s="30">
        <f t="shared" si="20"/>
        <v>0</v>
      </c>
      <c r="AD38" s="30">
        <f>SUMIFS(欧文総説その他!$L:$L,欧文総説その他!$F:$F,欧文総説その他集計2!$A38,欧文総説その他!$H:$H,"1st")</f>
        <v>0</v>
      </c>
      <c r="AE38" s="30">
        <f t="shared" si="14"/>
        <v>0</v>
      </c>
      <c r="AF38" s="30">
        <f t="shared" si="5"/>
        <v>0</v>
      </c>
      <c r="AG38" s="30">
        <f t="shared" si="21"/>
        <v>0</v>
      </c>
      <c r="AH38" s="30">
        <f>SUMIFS(欧文総説その他!$L:$L,欧文総説その他!$F:$F,欧文総説その他集計2!$A38,欧文総説その他!$H:$H,"ECA")</f>
        <v>0</v>
      </c>
      <c r="AI38" s="30">
        <f t="shared" si="15"/>
        <v>0</v>
      </c>
      <c r="AJ38" s="30">
        <f t="shared" si="6"/>
        <v>0</v>
      </c>
      <c r="AK38" s="30">
        <f t="shared" si="22"/>
        <v>0</v>
      </c>
      <c r="AL38" s="30">
        <f>SUMIFS(欧文総説その他!$L:$L,欧文総説その他!$F:$F,欧文総説その他集計2!$A38,欧文総説その他!$I:$I,1)</f>
        <v>0</v>
      </c>
      <c r="AM38" s="30">
        <f t="shared" si="16"/>
        <v>0</v>
      </c>
      <c r="AN38" s="30">
        <f t="shared" si="7"/>
        <v>0</v>
      </c>
      <c r="AO38" s="30">
        <f t="shared" si="23"/>
        <v>0</v>
      </c>
    </row>
    <row r="39" spans="1:41">
      <c r="A39" s="29">
        <v>2016</v>
      </c>
      <c r="B39" s="29">
        <f>COUNTIFS(欧文総説その他!$F:$F,欧文総説その他集計2!$A39)</f>
        <v>0</v>
      </c>
      <c r="C39" s="29">
        <f t="shared" si="26"/>
        <v>0</v>
      </c>
      <c r="D39" s="29">
        <f>COUNTIFS(欧文総説その他!$F:$F,欧文総説その他集計2!$A39,欧文総説その他!$H:$H,"1st")</f>
        <v>0</v>
      </c>
      <c r="E39" s="29">
        <f t="shared" si="26"/>
        <v>0</v>
      </c>
      <c r="F39" s="29">
        <f>COUNTIFS(欧文総説その他!$F:$F,欧文総説その他集計2!$A39,欧文総説その他!$H:$H,"ECA")</f>
        <v>0</v>
      </c>
      <c r="G39" s="29">
        <f t="shared" si="26"/>
        <v>0</v>
      </c>
      <c r="H39" s="29">
        <f>COUNTIFS(欧文総説その他!$F:$F,欧文総説その他集計2!$A39,欧文総説その他!$I:$I,1)</f>
        <v>0</v>
      </c>
      <c r="I39" s="29">
        <f t="shared" si="26"/>
        <v>0</v>
      </c>
      <c r="J39" s="30">
        <f>SUMIFS(欧文総説その他!$K:$K,欧文総説その他!$F:$F,欧文総説その他集計2!$A39)</f>
        <v>0</v>
      </c>
      <c r="K39" s="29">
        <f t="shared" si="9"/>
        <v>0</v>
      </c>
      <c r="L39" s="30">
        <f t="shared" si="0"/>
        <v>0</v>
      </c>
      <c r="M39" s="30">
        <f t="shared" si="24"/>
        <v>0</v>
      </c>
      <c r="N39" s="30">
        <f>SUMIFS(欧文総説その他!$K:$K,欧文総説その他!$F:$F,欧文総説その他集計2!$A39,欧文総説その他!$H:$H,"1st")</f>
        <v>0</v>
      </c>
      <c r="O39" s="29">
        <f t="shared" si="10"/>
        <v>0</v>
      </c>
      <c r="P39" s="30">
        <f t="shared" si="3"/>
        <v>0</v>
      </c>
      <c r="Q39" s="30">
        <f t="shared" si="17"/>
        <v>0</v>
      </c>
      <c r="R39" s="30">
        <f>SUMIFS(欧文総説その他!$K:$K,欧文総説その他!$F:$F,欧文総説その他集計2!$A39,欧文総説その他!$H:$H,"ECA")</f>
        <v>0</v>
      </c>
      <c r="S39" s="30">
        <f t="shared" si="11"/>
        <v>0</v>
      </c>
      <c r="T39" s="30">
        <f t="shared" si="1"/>
        <v>0</v>
      </c>
      <c r="U39" s="30">
        <f t="shared" si="18"/>
        <v>0</v>
      </c>
      <c r="V39" s="30">
        <f>SUMIFS(欧文総説その他!$K:$K,欧文総説その他!$F:$F,欧文総説その他集計2!$A39,欧文総説その他!$I:$I,1)</f>
        <v>0</v>
      </c>
      <c r="W39" s="30">
        <f t="shared" si="12"/>
        <v>0</v>
      </c>
      <c r="X39" s="30">
        <f t="shared" si="2"/>
        <v>0</v>
      </c>
      <c r="Y39" s="30">
        <f t="shared" si="19"/>
        <v>0</v>
      </c>
      <c r="Z39" s="30">
        <f>SUMIFS(欧文総説その他!$L:$L,欧文総説その他!$F:$F,欧文総説その他集計2!$A39)</f>
        <v>0</v>
      </c>
      <c r="AA39" s="30">
        <f t="shared" si="13"/>
        <v>0</v>
      </c>
      <c r="AB39" s="30">
        <f t="shared" si="4"/>
        <v>0</v>
      </c>
      <c r="AC39" s="30">
        <f t="shared" si="20"/>
        <v>0</v>
      </c>
      <c r="AD39" s="30">
        <f>SUMIFS(欧文総説その他!$L:$L,欧文総説その他!$F:$F,欧文総説その他集計2!$A39,欧文総説その他!$H:$H,"1st")</f>
        <v>0</v>
      </c>
      <c r="AE39" s="30">
        <f t="shared" si="14"/>
        <v>0</v>
      </c>
      <c r="AF39" s="30">
        <f t="shared" si="5"/>
        <v>0</v>
      </c>
      <c r="AG39" s="30">
        <f t="shared" si="21"/>
        <v>0</v>
      </c>
      <c r="AH39" s="30">
        <f>SUMIFS(欧文総説その他!$L:$L,欧文総説その他!$F:$F,欧文総説その他集計2!$A39,欧文総説その他!$H:$H,"ECA")</f>
        <v>0</v>
      </c>
      <c r="AI39" s="30">
        <f t="shared" si="15"/>
        <v>0</v>
      </c>
      <c r="AJ39" s="30">
        <f t="shared" si="6"/>
        <v>0</v>
      </c>
      <c r="AK39" s="30">
        <f t="shared" si="22"/>
        <v>0</v>
      </c>
      <c r="AL39" s="30">
        <f>SUMIFS(欧文総説その他!$L:$L,欧文総説その他!$F:$F,欧文総説その他集計2!$A39,欧文総説その他!$I:$I,1)</f>
        <v>0</v>
      </c>
      <c r="AM39" s="30">
        <f t="shared" si="16"/>
        <v>0</v>
      </c>
      <c r="AN39" s="30">
        <f t="shared" si="7"/>
        <v>0</v>
      </c>
      <c r="AO39" s="30">
        <f t="shared" si="23"/>
        <v>0</v>
      </c>
    </row>
    <row r="40" spans="1:41">
      <c r="A40" s="29">
        <v>2017</v>
      </c>
      <c r="B40" s="29">
        <f>COUNTIFS(欧文総説その他!$F:$F,欧文総説その他集計2!$A40)</f>
        <v>0</v>
      </c>
      <c r="C40" s="29">
        <f t="shared" si="26"/>
        <v>0</v>
      </c>
      <c r="D40" s="29">
        <f>COUNTIFS(欧文総説その他!$F:$F,欧文総説その他集計2!$A40,欧文総説その他!$H:$H,"1st")</f>
        <v>0</v>
      </c>
      <c r="E40" s="29">
        <f t="shared" si="26"/>
        <v>0</v>
      </c>
      <c r="F40" s="29">
        <f>COUNTIFS(欧文総説その他!$F:$F,欧文総説その他集計2!$A40,欧文総説その他!$H:$H,"ECA")</f>
        <v>0</v>
      </c>
      <c r="G40" s="29">
        <f t="shared" si="26"/>
        <v>0</v>
      </c>
      <c r="H40" s="29">
        <f>COUNTIFS(欧文総説その他!$F:$F,欧文総説その他集計2!$A40,欧文総説その他!$I:$I,1)</f>
        <v>0</v>
      </c>
      <c r="I40" s="29">
        <f t="shared" si="26"/>
        <v>0</v>
      </c>
      <c r="J40" s="30">
        <f>SUMIFS(欧文総説その他!$K:$K,欧文総説その他!$F:$F,欧文総説その他集計2!$A40)</f>
        <v>0</v>
      </c>
      <c r="K40" s="29">
        <f t="shared" si="9"/>
        <v>0</v>
      </c>
      <c r="L40" s="30">
        <f t="shared" si="0"/>
        <v>0</v>
      </c>
      <c r="M40" s="30">
        <f t="shared" si="24"/>
        <v>0</v>
      </c>
      <c r="N40" s="30">
        <f>SUMIFS(欧文総説その他!$K:$K,欧文総説その他!$F:$F,欧文総説その他集計2!$A40,欧文総説その他!$H:$H,"1st")</f>
        <v>0</v>
      </c>
      <c r="O40" s="29">
        <f t="shared" si="10"/>
        <v>0</v>
      </c>
      <c r="P40" s="30">
        <f t="shared" si="3"/>
        <v>0</v>
      </c>
      <c r="Q40" s="30">
        <f t="shared" si="17"/>
        <v>0</v>
      </c>
      <c r="R40" s="30">
        <f>SUMIFS(欧文総説その他!$K:$K,欧文総説その他!$F:$F,欧文総説その他集計2!$A40,欧文総説その他!$H:$H,"ECA")</f>
        <v>0</v>
      </c>
      <c r="S40" s="30">
        <f t="shared" si="11"/>
        <v>0</v>
      </c>
      <c r="T40" s="30">
        <f t="shared" si="1"/>
        <v>0</v>
      </c>
      <c r="U40" s="30">
        <f t="shared" si="18"/>
        <v>0</v>
      </c>
      <c r="V40" s="30">
        <f>SUMIFS(欧文総説その他!$K:$K,欧文総説その他!$F:$F,欧文総説その他集計2!$A40,欧文総説その他!$I:$I,1)</f>
        <v>0</v>
      </c>
      <c r="W40" s="30">
        <f t="shared" si="12"/>
        <v>0</v>
      </c>
      <c r="X40" s="30">
        <f t="shared" si="2"/>
        <v>0</v>
      </c>
      <c r="Y40" s="30">
        <f t="shared" si="19"/>
        <v>0</v>
      </c>
      <c r="Z40" s="30">
        <f>SUMIFS(欧文総説その他!$L:$L,欧文総説その他!$F:$F,欧文総説その他集計2!$A40)</f>
        <v>0</v>
      </c>
      <c r="AA40" s="30">
        <f t="shared" si="13"/>
        <v>0</v>
      </c>
      <c r="AB40" s="30">
        <f t="shared" si="4"/>
        <v>0</v>
      </c>
      <c r="AC40" s="30">
        <f t="shared" si="20"/>
        <v>0</v>
      </c>
      <c r="AD40" s="30">
        <f>SUMIFS(欧文総説その他!$L:$L,欧文総説その他!$F:$F,欧文総説その他集計2!$A40,欧文総説その他!$H:$H,"1st")</f>
        <v>0</v>
      </c>
      <c r="AE40" s="30">
        <f t="shared" si="14"/>
        <v>0</v>
      </c>
      <c r="AF40" s="30">
        <f t="shared" si="5"/>
        <v>0</v>
      </c>
      <c r="AG40" s="30">
        <f t="shared" si="21"/>
        <v>0</v>
      </c>
      <c r="AH40" s="30">
        <f>SUMIFS(欧文総説その他!$L:$L,欧文総説その他!$F:$F,欧文総説その他集計2!$A40,欧文総説その他!$H:$H,"ECA")</f>
        <v>0</v>
      </c>
      <c r="AI40" s="30">
        <f t="shared" si="15"/>
        <v>0</v>
      </c>
      <c r="AJ40" s="30">
        <f t="shared" si="6"/>
        <v>0</v>
      </c>
      <c r="AK40" s="30">
        <f t="shared" si="22"/>
        <v>0</v>
      </c>
      <c r="AL40" s="30">
        <f>SUMIFS(欧文総説その他!$L:$L,欧文総説その他!$F:$F,欧文総説その他集計2!$A40,欧文総説その他!$I:$I,1)</f>
        <v>0</v>
      </c>
      <c r="AM40" s="30">
        <f t="shared" si="16"/>
        <v>0</v>
      </c>
      <c r="AN40" s="30">
        <f t="shared" si="7"/>
        <v>0</v>
      </c>
      <c r="AO40" s="30">
        <f t="shared" si="23"/>
        <v>0</v>
      </c>
    </row>
    <row r="41" spans="1:41">
      <c r="A41" s="29">
        <v>2018</v>
      </c>
      <c r="B41" s="29">
        <f>COUNTIFS(欧文総説その他!$F:$F,欧文総説その他集計2!$A41)</f>
        <v>0</v>
      </c>
      <c r="C41" s="29">
        <f t="shared" si="26"/>
        <v>0</v>
      </c>
      <c r="D41" s="29">
        <f>COUNTIFS(欧文総説その他!$F:$F,欧文総説その他集計2!$A41,欧文総説その他!$H:$H,"1st")</f>
        <v>0</v>
      </c>
      <c r="E41" s="29">
        <f t="shared" si="26"/>
        <v>0</v>
      </c>
      <c r="F41" s="29">
        <f>COUNTIFS(欧文総説その他!$F:$F,欧文総説その他集計2!$A41,欧文総説その他!$H:$H,"ECA")</f>
        <v>0</v>
      </c>
      <c r="G41" s="29">
        <f t="shared" si="26"/>
        <v>0</v>
      </c>
      <c r="H41" s="29">
        <f>COUNTIFS(欧文総説その他!$F:$F,欧文総説その他集計2!$A41,欧文総説その他!$I:$I,1)</f>
        <v>0</v>
      </c>
      <c r="I41" s="29">
        <f t="shared" si="26"/>
        <v>0</v>
      </c>
      <c r="J41" s="30">
        <f>SUMIFS(欧文総説その他!$K:$K,欧文総説その他!$F:$F,欧文総説その他集計2!$A41)</f>
        <v>0</v>
      </c>
      <c r="K41" s="29">
        <f t="shared" si="9"/>
        <v>0</v>
      </c>
      <c r="L41" s="30">
        <f t="shared" si="0"/>
        <v>0</v>
      </c>
      <c r="M41" s="30">
        <f t="shared" si="24"/>
        <v>0</v>
      </c>
      <c r="N41" s="30">
        <f>SUMIFS(欧文総説その他!$K:$K,欧文総説その他!$F:$F,欧文総説その他集計2!$A41,欧文総説その他!$H:$H,"1st")</f>
        <v>0</v>
      </c>
      <c r="O41" s="29">
        <f t="shared" si="10"/>
        <v>0</v>
      </c>
      <c r="P41" s="30">
        <f t="shared" si="3"/>
        <v>0</v>
      </c>
      <c r="Q41" s="30">
        <f t="shared" si="17"/>
        <v>0</v>
      </c>
      <c r="R41" s="30">
        <f>SUMIFS(欧文総説その他!$K:$K,欧文総説その他!$F:$F,欧文総説その他集計2!$A41,欧文総説その他!$H:$H,"ECA")</f>
        <v>0</v>
      </c>
      <c r="S41" s="30">
        <f t="shared" si="11"/>
        <v>0</v>
      </c>
      <c r="T41" s="30">
        <f t="shared" si="1"/>
        <v>0</v>
      </c>
      <c r="U41" s="30">
        <f t="shared" si="18"/>
        <v>0</v>
      </c>
      <c r="V41" s="30">
        <f>SUMIFS(欧文総説その他!$K:$K,欧文総説その他!$F:$F,欧文総説その他集計2!$A41,欧文総説その他!$I:$I,1)</f>
        <v>0</v>
      </c>
      <c r="W41" s="30">
        <f t="shared" si="12"/>
        <v>0</v>
      </c>
      <c r="X41" s="30">
        <f t="shared" si="2"/>
        <v>0</v>
      </c>
      <c r="Y41" s="30">
        <f t="shared" si="19"/>
        <v>0</v>
      </c>
      <c r="Z41" s="30">
        <f>SUMIFS(欧文総説その他!$L:$L,欧文総説その他!$F:$F,欧文総説その他集計2!$A41)</f>
        <v>0</v>
      </c>
      <c r="AA41" s="30">
        <f t="shared" si="13"/>
        <v>0</v>
      </c>
      <c r="AB41" s="30">
        <f t="shared" si="4"/>
        <v>0</v>
      </c>
      <c r="AC41" s="30">
        <f t="shared" si="20"/>
        <v>0</v>
      </c>
      <c r="AD41" s="30">
        <f>SUMIFS(欧文総説その他!$L:$L,欧文総説その他!$F:$F,欧文総説その他集計2!$A41,欧文総説その他!$H:$H,"1st")</f>
        <v>0</v>
      </c>
      <c r="AE41" s="30">
        <f t="shared" si="14"/>
        <v>0</v>
      </c>
      <c r="AF41" s="30">
        <f t="shared" si="5"/>
        <v>0</v>
      </c>
      <c r="AG41" s="30">
        <f t="shared" si="21"/>
        <v>0</v>
      </c>
      <c r="AH41" s="30">
        <f>SUMIFS(欧文総説その他!$L:$L,欧文総説その他!$F:$F,欧文総説その他集計2!$A41,欧文総説その他!$H:$H,"ECA")</f>
        <v>0</v>
      </c>
      <c r="AI41" s="30">
        <f t="shared" si="15"/>
        <v>0</v>
      </c>
      <c r="AJ41" s="30">
        <f t="shared" si="6"/>
        <v>0</v>
      </c>
      <c r="AK41" s="30">
        <f t="shared" si="22"/>
        <v>0</v>
      </c>
      <c r="AL41" s="30">
        <f>SUMIFS(欧文総説その他!$L:$L,欧文総説その他!$F:$F,欧文総説その他集計2!$A41,欧文総説その他!$I:$I,1)</f>
        <v>0</v>
      </c>
      <c r="AM41" s="30">
        <f t="shared" si="16"/>
        <v>0</v>
      </c>
      <c r="AN41" s="30">
        <f t="shared" si="7"/>
        <v>0</v>
      </c>
      <c r="AO41" s="30">
        <f t="shared" si="23"/>
        <v>0</v>
      </c>
    </row>
    <row r="42" spans="1:41">
      <c r="A42" s="29">
        <v>2019</v>
      </c>
      <c r="B42" s="29">
        <f>COUNTIFS(欧文総説その他!$F:$F,欧文総説その他集計2!$A42)</f>
        <v>0</v>
      </c>
      <c r="C42" s="29">
        <f t="shared" si="26"/>
        <v>0</v>
      </c>
      <c r="D42" s="29">
        <f>COUNTIFS(欧文総説その他!$F:$F,欧文総説その他集計2!$A42,欧文総説その他!$H:$H,"1st")</f>
        <v>0</v>
      </c>
      <c r="E42" s="29">
        <f t="shared" si="26"/>
        <v>0</v>
      </c>
      <c r="F42" s="29">
        <f>COUNTIFS(欧文総説その他!$F:$F,欧文総説その他集計2!$A42,欧文総説その他!$H:$H,"ECA")</f>
        <v>0</v>
      </c>
      <c r="G42" s="29">
        <f t="shared" si="26"/>
        <v>0</v>
      </c>
      <c r="H42" s="29">
        <f>COUNTIFS(欧文総説その他!$F:$F,欧文総説その他集計2!$A42,欧文総説その他!$I:$I,1)</f>
        <v>0</v>
      </c>
      <c r="I42" s="29">
        <f t="shared" si="26"/>
        <v>0</v>
      </c>
      <c r="J42" s="30">
        <f>SUMIFS(欧文総説その他!$K:$K,欧文総説その他!$F:$F,欧文総説その他集計2!$A42)</f>
        <v>0</v>
      </c>
      <c r="K42" s="29">
        <f t="shared" si="9"/>
        <v>0</v>
      </c>
      <c r="L42" s="30">
        <f t="shared" si="0"/>
        <v>0</v>
      </c>
      <c r="M42" s="30">
        <f t="shared" si="24"/>
        <v>0</v>
      </c>
      <c r="N42" s="30">
        <f>SUMIFS(欧文総説その他!$K:$K,欧文総説その他!$F:$F,欧文総説その他集計2!$A42,欧文総説その他!$H:$H,"1st")</f>
        <v>0</v>
      </c>
      <c r="O42" s="29">
        <f t="shared" si="10"/>
        <v>0</v>
      </c>
      <c r="P42" s="30">
        <f t="shared" si="3"/>
        <v>0</v>
      </c>
      <c r="Q42" s="30">
        <f t="shared" si="17"/>
        <v>0</v>
      </c>
      <c r="R42" s="30">
        <f>SUMIFS(欧文総説その他!$K:$K,欧文総説その他!$F:$F,欧文総説その他集計2!$A42,欧文総説その他!$H:$H,"ECA")</f>
        <v>0</v>
      </c>
      <c r="S42" s="30">
        <f t="shared" si="11"/>
        <v>0</v>
      </c>
      <c r="T42" s="30">
        <f t="shared" si="1"/>
        <v>0</v>
      </c>
      <c r="U42" s="30">
        <f t="shared" si="18"/>
        <v>0</v>
      </c>
      <c r="V42" s="30">
        <f>SUMIFS(欧文総説その他!$K:$K,欧文総説その他!$F:$F,欧文総説その他集計2!$A42,欧文総説その他!$I:$I,1)</f>
        <v>0</v>
      </c>
      <c r="W42" s="30">
        <f t="shared" si="12"/>
        <v>0</v>
      </c>
      <c r="X42" s="30">
        <f t="shared" si="2"/>
        <v>0</v>
      </c>
      <c r="Y42" s="30">
        <f t="shared" si="19"/>
        <v>0</v>
      </c>
      <c r="Z42" s="30">
        <f>SUMIFS(欧文総説その他!$L:$L,欧文総説その他!$F:$F,欧文総説その他集計2!$A42)</f>
        <v>0</v>
      </c>
      <c r="AA42" s="30">
        <f t="shared" si="13"/>
        <v>0</v>
      </c>
      <c r="AB42" s="30">
        <f t="shared" si="4"/>
        <v>0</v>
      </c>
      <c r="AC42" s="30">
        <f t="shared" si="20"/>
        <v>0</v>
      </c>
      <c r="AD42" s="30">
        <f>SUMIFS(欧文総説その他!$L:$L,欧文総説その他!$F:$F,欧文総説その他集計2!$A42,欧文総説その他!$H:$H,"1st")</f>
        <v>0</v>
      </c>
      <c r="AE42" s="30">
        <f t="shared" si="14"/>
        <v>0</v>
      </c>
      <c r="AF42" s="30">
        <f t="shared" si="5"/>
        <v>0</v>
      </c>
      <c r="AG42" s="30">
        <f t="shared" si="21"/>
        <v>0</v>
      </c>
      <c r="AH42" s="30">
        <f>SUMIFS(欧文総説その他!$L:$L,欧文総説その他!$F:$F,欧文総説その他集計2!$A42,欧文総説その他!$H:$H,"ECA")</f>
        <v>0</v>
      </c>
      <c r="AI42" s="30">
        <f t="shared" si="15"/>
        <v>0</v>
      </c>
      <c r="AJ42" s="30">
        <f t="shared" si="6"/>
        <v>0</v>
      </c>
      <c r="AK42" s="30">
        <f t="shared" si="22"/>
        <v>0</v>
      </c>
      <c r="AL42" s="30">
        <f>SUMIFS(欧文総説その他!$L:$L,欧文総説その他!$F:$F,欧文総説その他集計2!$A42,欧文総説その他!$I:$I,1)</f>
        <v>0</v>
      </c>
      <c r="AM42" s="30">
        <f t="shared" si="16"/>
        <v>0</v>
      </c>
      <c r="AN42" s="30">
        <f t="shared" si="7"/>
        <v>0</v>
      </c>
      <c r="AO42" s="30">
        <f t="shared" si="23"/>
        <v>0</v>
      </c>
    </row>
    <row r="43" spans="1:41">
      <c r="A43" s="29">
        <v>2020</v>
      </c>
      <c r="B43" s="29">
        <f>COUNTIFS(欧文総説その他!$F:$F,欧文総説その他集計2!$A43)</f>
        <v>0</v>
      </c>
      <c r="C43" s="29">
        <f t="shared" si="26"/>
        <v>0</v>
      </c>
      <c r="D43" s="29">
        <f>COUNTIFS(欧文総説その他!$F:$F,欧文総説その他集計2!$A43,欧文総説その他!$H:$H,"1st")</f>
        <v>0</v>
      </c>
      <c r="E43" s="29">
        <f t="shared" si="26"/>
        <v>0</v>
      </c>
      <c r="F43" s="29">
        <f>COUNTIFS(欧文総説その他!$F:$F,欧文総説その他集計2!$A43,欧文総説その他!$H:$H,"ECA")</f>
        <v>0</v>
      </c>
      <c r="G43" s="29">
        <f t="shared" si="26"/>
        <v>0</v>
      </c>
      <c r="H43" s="29">
        <f>COUNTIFS(欧文総説その他!$F:$F,欧文総説その他集計2!$A43,欧文総説その他!$I:$I,1)</f>
        <v>0</v>
      </c>
      <c r="I43" s="29">
        <f t="shared" si="26"/>
        <v>0</v>
      </c>
      <c r="J43" s="30">
        <f>SUMIFS(欧文総説その他!$K:$K,欧文総説その他!$F:$F,欧文総説その他集計2!$A43)</f>
        <v>0</v>
      </c>
      <c r="K43" s="29">
        <f t="shared" si="9"/>
        <v>0</v>
      </c>
      <c r="L43" s="30">
        <f t="shared" si="0"/>
        <v>0</v>
      </c>
      <c r="M43" s="30">
        <f t="shared" si="24"/>
        <v>0</v>
      </c>
      <c r="N43" s="30">
        <f>SUMIFS(欧文総説その他!$K:$K,欧文総説その他!$F:$F,欧文総説その他集計2!$A43,欧文総説その他!$H:$H,"1st")</f>
        <v>0</v>
      </c>
      <c r="O43" s="29">
        <f t="shared" si="10"/>
        <v>0</v>
      </c>
      <c r="P43" s="30">
        <f t="shared" si="3"/>
        <v>0</v>
      </c>
      <c r="Q43" s="30">
        <f t="shared" si="17"/>
        <v>0</v>
      </c>
      <c r="R43" s="30">
        <f>SUMIFS(欧文総説その他!$K:$K,欧文総説その他!$F:$F,欧文総説その他集計2!$A43,欧文総説その他!$H:$H,"ECA")</f>
        <v>0</v>
      </c>
      <c r="S43" s="30">
        <f t="shared" si="11"/>
        <v>0</v>
      </c>
      <c r="T43" s="30">
        <f t="shared" si="1"/>
        <v>0</v>
      </c>
      <c r="U43" s="30">
        <f t="shared" si="18"/>
        <v>0</v>
      </c>
      <c r="V43" s="30">
        <f>SUMIFS(欧文総説その他!$K:$K,欧文総説その他!$F:$F,欧文総説その他集計2!$A43,欧文総説その他!$I:$I,1)</f>
        <v>0</v>
      </c>
      <c r="W43" s="30">
        <f t="shared" si="12"/>
        <v>0</v>
      </c>
      <c r="X43" s="30">
        <f t="shared" si="2"/>
        <v>0</v>
      </c>
      <c r="Y43" s="30">
        <f t="shared" si="19"/>
        <v>0</v>
      </c>
      <c r="Z43" s="30">
        <f>SUMIFS(欧文総説その他!$L:$L,欧文総説その他!$F:$F,欧文総説その他集計2!$A43)</f>
        <v>0</v>
      </c>
      <c r="AA43" s="30">
        <f t="shared" si="13"/>
        <v>0</v>
      </c>
      <c r="AB43" s="30">
        <f t="shared" si="4"/>
        <v>0</v>
      </c>
      <c r="AC43" s="30">
        <f t="shared" si="20"/>
        <v>0</v>
      </c>
      <c r="AD43" s="30">
        <f>SUMIFS(欧文総説その他!$L:$L,欧文総説その他!$F:$F,欧文総説その他集計2!$A43,欧文総説その他!$H:$H,"1st")</f>
        <v>0</v>
      </c>
      <c r="AE43" s="30">
        <f t="shared" si="14"/>
        <v>0</v>
      </c>
      <c r="AF43" s="30">
        <f t="shared" si="5"/>
        <v>0</v>
      </c>
      <c r="AG43" s="30">
        <f t="shared" si="21"/>
        <v>0</v>
      </c>
      <c r="AH43" s="30">
        <f>SUMIFS(欧文総説その他!$L:$L,欧文総説その他!$F:$F,欧文総説その他集計2!$A43,欧文総説その他!$H:$H,"ECA")</f>
        <v>0</v>
      </c>
      <c r="AI43" s="30">
        <f t="shared" si="15"/>
        <v>0</v>
      </c>
      <c r="AJ43" s="30">
        <f t="shared" si="6"/>
        <v>0</v>
      </c>
      <c r="AK43" s="30">
        <f t="shared" si="22"/>
        <v>0</v>
      </c>
      <c r="AL43" s="30">
        <f>SUMIFS(欧文総説その他!$L:$L,欧文総説その他!$F:$F,欧文総説その他集計2!$A43,欧文総説その他!$I:$I,1)</f>
        <v>0</v>
      </c>
      <c r="AM43" s="30">
        <f t="shared" si="16"/>
        <v>0</v>
      </c>
      <c r="AN43" s="30">
        <f t="shared" si="7"/>
        <v>0</v>
      </c>
      <c r="AO43" s="30">
        <f t="shared" si="23"/>
        <v>0</v>
      </c>
    </row>
    <row r="44" spans="1:41">
      <c r="A44" s="29">
        <v>2021</v>
      </c>
      <c r="B44" s="29">
        <f>COUNTIFS(欧文総説その他!$F:$F,欧文総説その他集計2!$A44)</f>
        <v>0</v>
      </c>
      <c r="C44" s="29">
        <f t="shared" si="26"/>
        <v>0</v>
      </c>
      <c r="D44" s="29">
        <f>COUNTIFS(欧文総説その他!$F:$F,欧文総説その他集計2!$A44,欧文総説その他!$H:$H,"1st")</f>
        <v>0</v>
      </c>
      <c r="E44" s="29">
        <f t="shared" si="26"/>
        <v>0</v>
      </c>
      <c r="F44" s="29">
        <f>COUNTIFS(欧文総説その他!$F:$F,欧文総説その他集計2!$A44,欧文総説その他!$H:$H,"ECA")</f>
        <v>0</v>
      </c>
      <c r="G44" s="29">
        <f t="shared" si="26"/>
        <v>0</v>
      </c>
      <c r="H44" s="29">
        <f>COUNTIFS(欧文総説その他!$F:$F,欧文総説その他集計2!$A44,欧文総説その他!$I:$I,1)</f>
        <v>0</v>
      </c>
      <c r="I44" s="29">
        <f t="shared" si="26"/>
        <v>0</v>
      </c>
      <c r="J44" s="30">
        <f>SUMIFS(欧文総説その他!$K:$K,欧文総説その他!$F:$F,欧文総説その他集計2!$A44)</f>
        <v>0</v>
      </c>
      <c r="K44" s="29">
        <f t="shared" si="9"/>
        <v>0</v>
      </c>
      <c r="L44" s="30">
        <f t="shared" si="0"/>
        <v>0</v>
      </c>
      <c r="M44" s="30">
        <f t="shared" si="24"/>
        <v>0</v>
      </c>
      <c r="N44" s="30">
        <f>SUMIFS(欧文総説その他!$K:$K,欧文総説その他!$F:$F,欧文総説その他集計2!$A44,欧文総説その他!$H:$H,"1st")</f>
        <v>0</v>
      </c>
      <c r="O44" s="29">
        <f t="shared" si="10"/>
        <v>0</v>
      </c>
      <c r="P44" s="30">
        <f t="shared" si="3"/>
        <v>0</v>
      </c>
      <c r="Q44" s="30">
        <f t="shared" si="17"/>
        <v>0</v>
      </c>
      <c r="R44" s="30">
        <f>SUMIFS(欧文総説その他!$K:$K,欧文総説その他!$F:$F,欧文総説その他集計2!$A44,欧文総説その他!$H:$H,"ECA")</f>
        <v>0</v>
      </c>
      <c r="S44" s="30">
        <f t="shared" si="11"/>
        <v>0</v>
      </c>
      <c r="T44" s="30">
        <f t="shared" si="1"/>
        <v>0</v>
      </c>
      <c r="U44" s="30">
        <f t="shared" si="18"/>
        <v>0</v>
      </c>
      <c r="V44" s="30">
        <f>SUMIFS(欧文総説その他!$K:$K,欧文総説その他!$F:$F,欧文総説その他集計2!$A44,欧文総説その他!$I:$I,1)</f>
        <v>0</v>
      </c>
      <c r="W44" s="30">
        <f t="shared" si="12"/>
        <v>0</v>
      </c>
      <c r="X44" s="30">
        <f t="shared" si="2"/>
        <v>0</v>
      </c>
      <c r="Y44" s="30">
        <f t="shared" si="19"/>
        <v>0</v>
      </c>
      <c r="Z44" s="30">
        <f>SUMIFS(欧文総説その他!$L:$L,欧文総説その他!$F:$F,欧文総説その他集計2!$A44)</f>
        <v>0</v>
      </c>
      <c r="AA44" s="30">
        <f t="shared" si="13"/>
        <v>0</v>
      </c>
      <c r="AB44" s="30">
        <f t="shared" si="4"/>
        <v>0</v>
      </c>
      <c r="AC44" s="30">
        <f t="shared" si="20"/>
        <v>0</v>
      </c>
      <c r="AD44" s="30">
        <f>SUMIFS(欧文総説その他!$L:$L,欧文総説その他!$F:$F,欧文総説その他集計2!$A44,欧文総説その他!$H:$H,"1st")</f>
        <v>0</v>
      </c>
      <c r="AE44" s="30">
        <f t="shared" si="14"/>
        <v>0</v>
      </c>
      <c r="AF44" s="30">
        <f t="shared" si="5"/>
        <v>0</v>
      </c>
      <c r="AG44" s="30">
        <f t="shared" si="21"/>
        <v>0</v>
      </c>
      <c r="AH44" s="30">
        <f>SUMIFS(欧文総説その他!$L:$L,欧文総説その他!$F:$F,欧文総説その他集計2!$A44,欧文総説その他!$H:$H,"ECA")</f>
        <v>0</v>
      </c>
      <c r="AI44" s="30">
        <f t="shared" si="15"/>
        <v>0</v>
      </c>
      <c r="AJ44" s="30">
        <f t="shared" si="6"/>
        <v>0</v>
      </c>
      <c r="AK44" s="30">
        <f t="shared" si="22"/>
        <v>0</v>
      </c>
      <c r="AL44" s="30">
        <f>SUMIFS(欧文総説その他!$L:$L,欧文総説その他!$F:$F,欧文総説その他集計2!$A44,欧文総説その他!$I:$I,1)</f>
        <v>0</v>
      </c>
      <c r="AM44" s="30">
        <f t="shared" si="16"/>
        <v>0</v>
      </c>
      <c r="AN44" s="30">
        <f t="shared" si="7"/>
        <v>0</v>
      </c>
      <c r="AO44" s="30">
        <f t="shared" si="23"/>
        <v>0</v>
      </c>
    </row>
    <row r="45" spans="1:41">
      <c r="A45" s="29">
        <v>2022</v>
      </c>
      <c r="B45" s="29">
        <f>COUNTIFS(欧文総説その他!$F:$F,欧文総説その他集計2!$A45)</f>
        <v>0</v>
      </c>
      <c r="C45" s="29">
        <f t="shared" si="26"/>
        <v>0</v>
      </c>
      <c r="D45" s="29">
        <f>COUNTIFS(欧文総説その他!$F:$F,欧文総説その他集計2!$A45,欧文総説その他!$H:$H,"1st")</f>
        <v>0</v>
      </c>
      <c r="E45" s="29">
        <f t="shared" si="26"/>
        <v>0</v>
      </c>
      <c r="F45" s="29">
        <f>COUNTIFS(欧文総説その他!$F:$F,欧文総説その他集計2!$A45,欧文総説その他!$H:$H,"ECA")</f>
        <v>0</v>
      </c>
      <c r="G45" s="29">
        <f t="shared" si="26"/>
        <v>0</v>
      </c>
      <c r="H45" s="29">
        <f>COUNTIFS(欧文総説その他!$F:$F,欧文総説その他集計2!$A45,欧文総説その他!$I:$I,1)</f>
        <v>0</v>
      </c>
      <c r="I45" s="29">
        <f t="shared" si="26"/>
        <v>0</v>
      </c>
      <c r="J45" s="30">
        <f>SUMIFS(欧文総説その他!$K:$K,欧文総説その他!$F:$F,欧文総説その他集計2!$A45)</f>
        <v>0</v>
      </c>
      <c r="K45" s="29">
        <f t="shared" si="9"/>
        <v>0</v>
      </c>
      <c r="L45" s="30">
        <f t="shared" si="0"/>
        <v>0</v>
      </c>
      <c r="M45" s="30">
        <f t="shared" si="24"/>
        <v>0</v>
      </c>
      <c r="N45" s="30">
        <f>SUMIFS(欧文総説その他!$K:$K,欧文総説その他!$F:$F,欧文総説その他集計2!$A45,欧文総説その他!$H:$H,"1st")</f>
        <v>0</v>
      </c>
      <c r="O45" s="29">
        <f t="shared" si="10"/>
        <v>0</v>
      </c>
      <c r="P45" s="30">
        <f t="shared" si="3"/>
        <v>0</v>
      </c>
      <c r="Q45" s="30">
        <f t="shared" si="17"/>
        <v>0</v>
      </c>
      <c r="R45" s="30">
        <f>SUMIFS(欧文総説その他!$K:$K,欧文総説その他!$F:$F,欧文総説その他集計2!$A45,欧文総説その他!$H:$H,"ECA")</f>
        <v>0</v>
      </c>
      <c r="S45" s="30">
        <f t="shared" si="11"/>
        <v>0</v>
      </c>
      <c r="T45" s="30">
        <f t="shared" si="1"/>
        <v>0</v>
      </c>
      <c r="U45" s="30">
        <f t="shared" si="18"/>
        <v>0</v>
      </c>
      <c r="V45" s="30">
        <f>SUMIFS(欧文総説その他!$K:$K,欧文総説その他!$F:$F,欧文総説その他集計2!$A45,欧文総説その他!$I:$I,1)</f>
        <v>0</v>
      </c>
      <c r="W45" s="30">
        <f t="shared" si="12"/>
        <v>0</v>
      </c>
      <c r="X45" s="30">
        <f t="shared" si="2"/>
        <v>0</v>
      </c>
      <c r="Y45" s="30">
        <f t="shared" si="19"/>
        <v>0</v>
      </c>
      <c r="Z45" s="30">
        <f>SUMIFS(欧文総説その他!$L:$L,欧文総説その他!$F:$F,欧文総説その他集計2!$A45)</f>
        <v>0</v>
      </c>
      <c r="AA45" s="30">
        <f t="shared" si="13"/>
        <v>0</v>
      </c>
      <c r="AB45" s="30">
        <f t="shared" si="4"/>
        <v>0</v>
      </c>
      <c r="AC45" s="30">
        <f t="shared" si="20"/>
        <v>0</v>
      </c>
      <c r="AD45" s="30">
        <f>SUMIFS(欧文総説その他!$L:$L,欧文総説その他!$F:$F,欧文総説その他集計2!$A45,欧文総説その他!$H:$H,"1st")</f>
        <v>0</v>
      </c>
      <c r="AE45" s="30">
        <f t="shared" si="14"/>
        <v>0</v>
      </c>
      <c r="AF45" s="30">
        <f t="shared" si="5"/>
        <v>0</v>
      </c>
      <c r="AG45" s="30">
        <f t="shared" si="21"/>
        <v>0</v>
      </c>
      <c r="AH45" s="30">
        <f>SUMIFS(欧文総説その他!$L:$L,欧文総説その他!$F:$F,欧文総説その他集計2!$A45,欧文総説その他!$H:$H,"ECA")</f>
        <v>0</v>
      </c>
      <c r="AI45" s="30">
        <f t="shared" si="15"/>
        <v>0</v>
      </c>
      <c r="AJ45" s="30">
        <f t="shared" si="6"/>
        <v>0</v>
      </c>
      <c r="AK45" s="30">
        <f t="shared" si="22"/>
        <v>0</v>
      </c>
      <c r="AL45" s="30">
        <f>SUMIFS(欧文総説その他!$L:$L,欧文総説その他!$F:$F,欧文総説その他集計2!$A45,欧文総説その他!$I:$I,1)</f>
        <v>0</v>
      </c>
      <c r="AM45" s="30">
        <f t="shared" si="16"/>
        <v>0</v>
      </c>
      <c r="AN45" s="30">
        <f t="shared" si="7"/>
        <v>0</v>
      </c>
      <c r="AO45" s="30">
        <f t="shared" si="23"/>
        <v>0</v>
      </c>
    </row>
    <row r="46" spans="1:41">
      <c r="A46" s="29">
        <v>2023</v>
      </c>
      <c r="B46" s="29">
        <f>COUNTIFS(欧文総説その他!$F:$F,欧文総説その他集計2!$A46)</f>
        <v>0</v>
      </c>
      <c r="C46" s="29">
        <f t="shared" si="26"/>
        <v>0</v>
      </c>
      <c r="D46" s="29">
        <f>COUNTIFS(欧文総説その他!$F:$F,欧文総説その他集計2!$A46,欧文総説その他!$H:$H,"1st")</f>
        <v>0</v>
      </c>
      <c r="E46" s="29">
        <f t="shared" si="26"/>
        <v>0</v>
      </c>
      <c r="F46" s="29">
        <f>COUNTIFS(欧文総説その他!$F:$F,欧文総説その他集計2!$A46,欧文総説その他!$H:$H,"ECA")</f>
        <v>0</v>
      </c>
      <c r="G46" s="29">
        <f t="shared" si="26"/>
        <v>0</v>
      </c>
      <c r="H46" s="29">
        <f>COUNTIFS(欧文総説その他!$F:$F,欧文総説その他集計2!$A46,欧文総説その他!$I:$I,1)</f>
        <v>0</v>
      </c>
      <c r="I46" s="29">
        <f t="shared" si="26"/>
        <v>0</v>
      </c>
      <c r="J46" s="30">
        <f>SUMIFS(欧文総説その他!$K:$K,欧文総説その他!$F:$F,欧文総説その他集計2!$A46)</f>
        <v>0</v>
      </c>
      <c r="K46" s="29">
        <f t="shared" si="9"/>
        <v>0</v>
      </c>
      <c r="L46" s="30">
        <f t="shared" si="0"/>
        <v>0</v>
      </c>
      <c r="M46" s="30">
        <f t="shared" si="24"/>
        <v>0</v>
      </c>
      <c r="N46" s="30">
        <f>SUMIFS(欧文総説その他!$K:$K,欧文総説その他!$F:$F,欧文総説その他集計2!$A46,欧文総説その他!$H:$H,"1st")</f>
        <v>0</v>
      </c>
      <c r="O46" s="29">
        <f t="shared" si="10"/>
        <v>0</v>
      </c>
      <c r="P46" s="30">
        <f t="shared" si="3"/>
        <v>0</v>
      </c>
      <c r="Q46" s="30">
        <f t="shared" si="17"/>
        <v>0</v>
      </c>
      <c r="R46" s="30">
        <f>SUMIFS(欧文総説その他!$K:$K,欧文総説その他!$F:$F,欧文総説その他集計2!$A46,欧文総説その他!$H:$H,"ECA")</f>
        <v>0</v>
      </c>
      <c r="S46" s="30">
        <f t="shared" si="11"/>
        <v>0</v>
      </c>
      <c r="T46" s="30">
        <f t="shared" si="1"/>
        <v>0</v>
      </c>
      <c r="U46" s="30">
        <f t="shared" si="18"/>
        <v>0</v>
      </c>
      <c r="V46" s="30">
        <f>SUMIFS(欧文総説その他!$K:$K,欧文総説その他!$F:$F,欧文総説その他集計2!$A46,欧文総説その他!$I:$I,1)</f>
        <v>0</v>
      </c>
      <c r="W46" s="30">
        <f t="shared" si="12"/>
        <v>0</v>
      </c>
      <c r="X46" s="30">
        <f t="shared" si="2"/>
        <v>0</v>
      </c>
      <c r="Y46" s="30">
        <f t="shared" si="19"/>
        <v>0</v>
      </c>
      <c r="Z46" s="30">
        <f>SUMIFS(欧文総説その他!$L:$L,欧文総説その他!$F:$F,欧文総説その他集計2!$A46)</f>
        <v>0</v>
      </c>
      <c r="AA46" s="30">
        <f t="shared" si="13"/>
        <v>0</v>
      </c>
      <c r="AB46" s="30">
        <f t="shared" si="4"/>
        <v>0</v>
      </c>
      <c r="AC46" s="30">
        <f t="shared" si="20"/>
        <v>0</v>
      </c>
      <c r="AD46" s="30">
        <f>SUMIFS(欧文総説その他!$L:$L,欧文総説その他!$F:$F,欧文総説その他集計2!$A46,欧文総説その他!$H:$H,"1st")</f>
        <v>0</v>
      </c>
      <c r="AE46" s="30">
        <f t="shared" si="14"/>
        <v>0</v>
      </c>
      <c r="AF46" s="30">
        <f t="shared" si="5"/>
        <v>0</v>
      </c>
      <c r="AG46" s="30">
        <f t="shared" si="21"/>
        <v>0</v>
      </c>
      <c r="AH46" s="30">
        <f>SUMIFS(欧文総説その他!$L:$L,欧文総説その他!$F:$F,欧文総説その他集計2!$A46,欧文総説その他!$H:$H,"ECA")</f>
        <v>0</v>
      </c>
      <c r="AI46" s="30">
        <f t="shared" si="15"/>
        <v>0</v>
      </c>
      <c r="AJ46" s="30">
        <f t="shared" si="6"/>
        <v>0</v>
      </c>
      <c r="AK46" s="30">
        <f t="shared" si="22"/>
        <v>0</v>
      </c>
      <c r="AL46" s="30">
        <f>SUMIFS(欧文総説その他!$L:$L,欧文総説その他!$F:$F,欧文総説その他集計2!$A46,欧文総説その他!$I:$I,1)</f>
        <v>0</v>
      </c>
      <c r="AM46" s="30">
        <f t="shared" si="16"/>
        <v>0</v>
      </c>
      <c r="AN46" s="30">
        <f t="shared" si="7"/>
        <v>0</v>
      </c>
      <c r="AO46" s="30">
        <f t="shared" si="23"/>
        <v>0</v>
      </c>
    </row>
    <row r="47" spans="1:41">
      <c r="A47" s="29">
        <v>2024</v>
      </c>
      <c r="B47" s="29">
        <f>COUNTIFS(欧文総説その他!$F:$F,欧文総説その他集計2!$A47)</f>
        <v>0</v>
      </c>
      <c r="C47" s="29">
        <f t="shared" si="26"/>
        <v>0</v>
      </c>
      <c r="D47" s="29">
        <f>COUNTIFS(欧文総説その他!$F:$F,欧文総説その他集計2!$A47,欧文総説その他!$H:$H,"1st")</f>
        <v>0</v>
      </c>
      <c r="E47" s="29">
        <f t="shared" si="26"/>
        <v>0</v>
      </c>
      <c r="F47" s="29">
        <f>COUNTIFS(欧文総説その他!$F:$F,欧文総説その他集計2!$A47,欧文総説その他!$H:$H,"ECA")</f>
        <v>0</v>
      </c>
      <c r="G47" s="29">
        <f t="shared" si="26"/>
        <v>0</v>
      </c>
      <c r="H47" s="29">
        <f>COUNTIFS(欧文総説その他!$F:$F,欧文総説その他集計2!$A47,欧文総説その他!$I:$I,1)</f>
        <v>0</v>
      </c>
      <c r="I47" s="29">
        <f t="shared" si="26"/>
        <v>0</v>
      </c>
      <c r="J47" s="30">
        <f>SUMIFS(欧文総説その他!$K:$K,欧文総説その他!$F:$F,欧文総説その他集計2!$A47)</f>
        <v>0</v>
      </c>
      <c r="K47" s="29">
        <f t="shared" si="9"/>
        <v>0</v>
      </c>
      <c r="L47" s="30">
        <f t="shared" si="0"/>
        <v>0</v>
      </c>
      <c r="M47" s="30">
        <f t="shared" si="24"/>
        <v>0</v>
      </c>
      <c r="N47" s="30">
        <f>SUMIFS(欧文総説その他!$K:$K,欧文総説その他!$F:$F,欧文総説その他集計2!$A47,欧文総説その他!$H:$H,"1st")</f>
        <v>0</v>
      </c>
      <c r="O47" s="29">
        <f t="shared" si="10"/>
        <v>0</v>
      </c>
      <c r="P47" s="30">
        <f t="shared" si="3"/>
        <v>0</v>
      </c>
      <c r="Q47" s="30">
        <f t="shared" si="17"/>
        <v>0</v>
      </c>
      <c r="R47" s="30">
        <f>SUMIFS(欧文総説その他!$K:$K,欧文総説その他!$F:$F,欧文総説その他集計2!$A47,欧文総説その他!$H:$H,"ECA")</f>
        <v>0</v>
      </c>
      <c r="S47" s="30">
        <f t="shared" si="11"/>
        <v>0</v>
      </c>
      <c r="T47" s="30">
        <f t="shared" si="1"/>
        <v>0</v>
      </c>
      <c r="U47" s="30">
        <f t="shared" si="18"/>
        <v>0</v>
      </c>
      <c r="V47" s="30">
        <f>SUMIFS(欧文総説その他!$K:$K,欧文総説その他!$F:$F,欧文総説その他集計2!$A47,欧文総説その他!$I:$I,1)</f>
        <v>0</v>
      </c>
      <c r="W47" s="30">
        <f t="shared" si="12"/>
        <v>0</v>
      </c>
      <c r="X47" s="30">
        <f t="shared" si="2"/>
        <v>0</v>
      </c>
      <c r="Y47" s="30">
        <f t="shared" si="19"/>
        <v>0</v>
      </c>
      <c r="Z47" s="30">
        <f>SUMIFS(欧文総説その他!$L:$L,欧文総説その他!$F:$F,欧文総説その他集計2!$A47)</f>
        <v>0</v>
      </c>
      <c r="AA47" s="30">
        <f t="shared" si="13"/>
        <v>0</v>
      </c>
      <c r="AB47" s="30">
        <f t="shared" si="4"/>
        <v>0</v>
      </c>
      <c r="AC47" s="30">
        <f t="shared" si="20"/>
        <v>0</v>
      </c>
      <c r="AD47" s="30">
        <f>SUMIFS(欧文総説その他!$L:$L,欧文総説その他!$F:$F,欧文総説その他集計2!$A47,欧文総説その他!$H:$H,"1st")</f>
        <v>0</v>
      </c>
      <c r="AE47" s="30">
        <f t="shared" si="14"/>
        <v>0</v>
      </c>
      <c r="AF47" s="30">
        <f t="shared" si="5"/>
        <v>0</v>
      </c>
      <c r="AG47" s="30">
        <f t="shared" si="21"/>
        <v>0</v>
      </c>
      <c r="AH47" s="30">
        <f>SUMIFS(欧文総説その他!$L:$L,欧文総説その他!$F:$F,欧文総説その他集計2!$A47,欧文総説その他!$H:$H,"ECA")</f>
        <v>0</v>
      </c>
      <c r="AI47" s="30">
        <f t="shared" si="15"/>
        <v>0</v>
      </c>
      <c r="AJ47" s="30">
        <f t="shared" si="6"/>
        <v>0</v>
      </c>
      <c r="AK47" s="30">
        <f t="shared" si="22"/>
        <v>0</v>
      </c>
      <c r="AL47" s="30">
        <f>SUMIFS(欧文総説その他!$L:$L,欧文総説その他!$F:$F,欧文総説その他集計2!$A47,欧文総説その他!$I:$I,1)</f>
        <v>0</v>
      </c>
      <c r="AM47" s="30">
        <f t="shared" si="16"/>
        <v>0</v>
      </c>
      <c r="AN47" s="30">
        <f t="shared" si="7"/>
        <v>0</v>
      </c>
      <c r="AO47" s="30">
        <f t="shared" si="23"/>
        <v>0</v>
      </c>
    </row>
    <row r="48" spans="1:41">
      <c r="A48" s="29">
        <v>2025</v>
      </c>
      <c r="B48" s="29">
        <f>COUNTIFS(欧文総説その他!$F:$F,欧文総説その他集計2!$A48)</f>
        <v>0</v>
      </c>
      <c r="C48" s="29">
        <f t="shared" si="26"/>
        <v>0</v>
      </c>
      <c r="D48" s="29">
        <f>COUNTIFS(欧文総説その他!$F:$F,欧文総説その他集計2!$A48,欧文総説その他!$H:$H,"1st")</f>
        <v>0</v>
      </c>
      <c r="E48" s="29">
        <f t="shared" si="26"/>
        <v>0</v>
      </c>
      <c r="F48" s="29">
        <f>COUNTIFS(欧文総説その他!$F:$F,欧文総説その他集計2!$A48,欧文総説その他!$H:$H,"ECA")</f>
        <v>0</v>
      </c>
      <c r="G48" s="29">
        <f t="shared" si="26"/>
        <v>0</v>
      </c>
      <c r="H48" s="29">
        <f>COUNTIFS(欧文総説その他!$F:$F,欧文総説その他集計2!$A48,欧文総説その他!$I:$I,1)</f>
        <v>0</v>
      </c>
      <c r="I48" s="29">
        <f t="shared" si="26"/>
        <v>0</v>
      </c>
      <c r="J48" s="30">
        <f>SUMIFS(欧文総説その他!$K:$K,欧文総説その他!$F:$F,欧文総説その他集計2!$A48)</f>
        <v>0</v>
      </c>
      <c r="K48" s="29">
        <f t="shared" si="9"/>
        <v>0</v>
      </c>
      <c r="L48" s="30">
        <f t="shared" si="0"/>
        <v>0</v>
      </c>
      <c r="M48" s="30">
        <f t="shared" si="24"/>
        <v>0</v>
      </c>
      <c r="N48" s="30">
        <f>SUMIFS(欧文総説その他!$K:$K,欧文総説その他!$F:$F,欧文総説その他集計2!$A48,欧文総説その他!$H:$H,"1st")</f>
        <v>0</v>
      </c>
      <c r="O48" s="29">
        <f t="shared" si="10"/>
        <v>0</v>
      </c>
      <c r="P48" s="30">
        <f t="shared" si="3"/>
        <v>0</v>
      </c>
      <c r="Q48" s="30">
        <f t="shared" si="17"/>
        <v>0</v>
      </c>
      <c r="R48" s="30">
        <f>SUMIFS(欧文総説その他!$K:$K,欧文総説その他!$F:$F,欧文総説その他集計2!$A48,欧文総説その他!$H:$H,"ECA")</f>
        <v>0</v>
      </c>
      <c r="S48" s="30">
        <f t="shared" si="11"/>
        <v>0</v>
      </c>
      <c r="T48" s="30">
        <f t="shared" si="1"/>
        <v>0</v>
      </c>
      <c r="U48" s="30">
        <f t="shared" si="18"/>
        <v>0</v>
      </c>
      <c r="V48" s="30">
        <f>SUMIFS(欧文総説その他!$K:$K,欧文総説その他!$F:$F,欧文総説その他集計2!$A48,欧文総説その他!$I:$I,1)</f>
        <v>0</v>
      </c>
      <c r="W48" s="30">
        <f t="shared" si="12"/>
        <v>0</v>
      </c>
      <c r="X48" s="30">
        <f t="shared" si="2"/>
        <v>0</v>
      </c>
      <c r="Y48" s="30">
        <f t="shared" si="19"/>
        <v>0</v>
      </c>
      <c r="Z48" s="30">
        <f>SUMIFS(欧文総説その他!$L:$L,欧文総説その他!$F:$F,欧文総説その他集計2!$A48)</f>
        <v>0</v>
      </c>
      <c r="AA48" s="30">
        <f t="shared" si="13"/>
        <v>0</v>
      </c>
      <c r="AB48" s="30">
        <f t="shared" si="4"/>
        <v>0</v>
      </c>
      <c r="AC48" s="30">
        <f t="shared" si="20"/>
        <v>0</v>
      </c>
      <c r="AD48" s="30">
        <f>SUMIFS(欧文総説その他!$L:$L,欧文総説その他!$F:$F,欧文総説その他集計2!$A48,欧文総説その他!$H:$H,"1st")</f>
        <v>0</v>
      </c>
      <c r="AE48" s="30">
        <f t="shared" si="14"/>
        <v>0</v>
      </c>
      <c r="AF48" s="30">
        <f t="shared" si="5"/>
        <v>0</v>
      </c>
      <c r="AG48" s="30">
        <f t="shared" si="21"/>
        <v>0</v>
      </c>
      <c r="AH48" s="30">
        <f>SUMIFS(欧文総説その他!$L:$L,欧文総説その他!$F:$F,欧文総説その他集計2!$A48,欧文総説その他!$H:$H,"ECA")</f>
        <v>0</v>
      </c>
      <c r="AI48" s="30">
        <f t="shared" si="15"/>
        <v>0</v>
      </c>
      <c r="AJ48" s="30">
        <f t="shared" si="6"/>
        <v>0</v>
      </c>
      <c r="AK48" s="30">
        <f t="shared" si="22"/>
        <v>0</v>
      </c>
      <c r="AL48" s="30">
        <f>SUMIFS(欧文総説その他!$L:$L,欧文総説その他!$F:$F,欧文総説その他集計2!$A48,欧文総説その他!$I:$I,1)</f>
        <v>0</v>
      </c>
      <c r="AM48" s="30">
        <f t="shared" si="16"/>
        <v>0</v>
      </c>
      <c r="AN48" s="30">
        <f t="shared" si="7"/>
        <v>0</v>
      </c>
      <c r="AO48" s="30">
        <f t="shared" si="23"/>
        <v>0</v>
      </c>
    </row>
  </sheetData>
  <sheetProtection algorithmName="SHA-512" hashValue="QCvbgwbJUybPifgYDsrPb3/3Mz3sE3+3wGsUTKF4smQOKIR2aEc9H4SR3Ds/LjsIx2k5OKs3crgaqFpQRd1TTw==" saltValue="q85lVoujobEIEgeW7pz6vQ==" spinCount="100000" sheet="1" objects="1" scenarios="1"/>
  <mergeCells count="1">
    <mergeCell ref="A1:I1"/>
  </mergeCells>
  <phoneticPr fontId="2"/>
  <conditionalFormatting sqref="J3:J48">
    <cfRule type="cellIs" dxfId="35" priority="12" operator="greaterThan">
      <formula>0</formula>
    </cfRule>
  </conditionalFormatting>
  <conditionalFormatting sqref="N3:N48">
    <cfRule type="cellIs" dxfId="34" priority="11" operator="greaterThan">
      <formula>0</formula>
    </cfRule>
  </conditionalFormatting>
  <conditionalFormatting sqref="R3:R48">
    <cfRule type="cellIs" dxfId="33" priority="10" operator="greaterThan">
      <formula>0</formula>
    </cfRule>
  </conditionalFormatting>
  <conditionalFormatting sqref="V3:V48">
    <cfRule type="cellIs" dxfId="32" priority="9" operator="greaterThan">
      <formula>0</formula>
    </cfRule>
  </conditionalFormatting>
  <conditionalFormatting sqref="Z3:Z48">
    <cfRule type="cellIs" dxfId="31" priority="8" operator="greaterThan">
      <formula>0</formula>
    </cfRule>
  </conditionalFormatting>
  <conditionalFormatting sqref="AD3:AD48">
    <cfRule type="cellIs" dxfId="30" priority="7" operator="greaterThan">
      <formula>1.158</formula>
    </cfRule>
  </conditionalFormatting>
  <conditionalFormatting sqref="AH3:AH48">
    <cfRule type="cellIs" dxfId="29" priority="6" operator="greaterThan">
      <formula>0</formula>
    </cfRule>
  </conditionalFormatting>
  <conditionalFormatting sqref="AL3:AL48">
    <cfRule type="cellIs" dxfId="28" priority="5" operator="greaterThan">
      <formula>0</formula>
    </cfRule>
  </conditionalFormatting>
  <conditionalFormatting sqref="B3:B48">
    <cfRule type="cellIs" dxfId="27" priority="4" operator="greaterThan">
      <formula>0</formula>
    </cfRule>
  </conditionalFormatting>
  <conditionalFormatting sqref="D3:D48">
    <cfRule type="cellIs" dxfId="26" priority="3" operator="greaterThan">
      <formula>0</formula>
    </cfRule>
  </conditionalFormatting>
  <conditionalFormatting sqref="F3:F48">
    <cfRule type="cellIs" dxfId="25" priority="2" operator="greaterThan">
      <formula>0</formula>
    </cfRule>
  </conditionalFormatting>
  <conditionalFormatting sqref="H3:H48">
    <cfRule type="cellIs" dxfId="24"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INDEX</vt:lpstr>
      <vt:lpstr>欧文原著</vt:lpstr>
      <vt:lpstr>様式４－３　欧文原著ダミーデータ</vt:lpstr>
      <vt:lpstr>欧文原著　入力例</vt:lpstr>
      <vt:lpstr>欧文総説その他</vt:lpstr>
      <vt:lpstr>和文原著</vt:lpstr>
      <vt:lpstr>和文総説その他</vt:lpstr>
      <vt:lpstr>欧文原著集計2</vt:lpstr>
      <vt:lpstr>欧文総説その他集計2</vt:lpstr>
      <vt:lpstr>PDL</vt:lpstr>
      <vt:lpstr>集計</vt:lpstr>
      <vt:lpstr>以降不使用</vt:lpstr>
      <vt:lpstr>欧文総説その他集計1</vt:lpstr>
      <vt:lpstr>欧文原著集計1</vt:lpstr>
      <vt:lpstr>欧文原著!Print_Area</vt:lpstr>
      <vt:lpstr>'欧文原著　入力例'!Print_Area</vt:lpstr>
      <vt:lpstr>欧文原著集計1!Print_Area</vt:lpstr>
      <vt:lpstr>欧文原著集計2!Print_Area</vt:lpstr>
      <vt:lpstr>欧文総説その他!Print_Area</vt:lpstr>
      <vt:lpstr>欧文総説その他集計2!Print_Area</vt:lpstr>
      <vt:lpstr>'様式４－３　欧文原著ダミーデータ'!Print_Area</vt:lpstr>
      <vt:lpstr>和文原著!Print_Area</vt:lpstr>
      <vt:lpstr>和文総説その他!Print_Area</vt:lpstr>
      <vt:lpstr>欧文原著!Print_Titles</vt:lpstr>
      <vt:lpstr>'欧文原著　入力例'!Print_Titles</vt:lpstr>
      <vt:lpstr>欧文原著集計1!Print_Titles</vt:lpstr>
      <vt:lpstr>欧文原著集計2!Print_Titles</vt:lpstr>
      <vt:lpstr>欧文総説その他!Print_Titles</vt:lpstr>
      <vt:lpstr>欧文総説その他集計1!Print_Titles</vt:lpstr>
      <vt:lpstr>欧文総説その他集計2!Print_Titles</vt:lpstr>
      <vt:lpstr>'様式４－３　欧文原著ダミーデータ'!Print_Titles</vt:lpstr>
      <vt:lpstr>和文原著!Print_Titles</vt:lpstr>
      <vt:lpstr>和文総説その他!Print_Titles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2022-04-13T07:03:40Z</dcterms:modified>
</cp:coreProperties>
</file>